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rtsfs01\users\wmaconac\Desktop\Supercoach\SC Picker\Elites Picker - DO NOT EDIT\"/>
    </mc:Choice>
  </mc:AlternateContent>
  <bookViews>
    <workbookView xWindow="0" yWindow="0" windowWidth="28800" windowHeight="13725"/>
  </bookViews>
  <sheets>
    <sheet name="PICKER" sheetId="2" r:id="rId1"/>
    <sheet name="DEF" sheetId="1" state="veryHidden" r:id="rId2"/>
    <sheet name="MID" sheetId="4" state="veryHidden" r:id="rId3"/>
    <sheet name="RUC" sheetId="5" state="veryHidden" r:id="rId4"/>
    <sheet name="FWD" sheetId="6" state="veryHidden" r:id="rId5"/>
    <sheet name="OPTIONS" sheetId="3" state="veryHidden" r:id="rId6"/>
  </sheets>
  <definedNames>
    <definedName name="Aarts_Jake">FWD!$D$301</definedName>
    <definedName name="Abbott_Ryan">RUC!$D$29</definedName>
    <definedName name="Ablett_Gary">MID!$D$15</definedName>
    <definedName name="Acres_Blake" localSheetId="4">FWD!$D$24</definedName>
    <definedName name="Acres_Blake">MID!$D$69</definedName>
    <definedName name="Adams_Marcus">DEF!$D$122</definedName>
    <definedName name="Adams_Taylor">MID!$D$41</definedName>
    <definedName name="Ah_Chee_Brendon">FWD!$D$104</definedName>
    <definedName name="Ah_Chee_Callum" localSheetId="4">FWD!$D$150</definedName>
    <definedName name="Ah_Chee_Callum">DEF!$D$144</definedName>
    <definedName name="Ahern_Paul">MID!$D$128</definedName>
    <definedName name="Ainsworth_Ben">FWD!$D$115</definedName>
    <definedName name="Aish_James" localSheetId="2">MID!$D$129</definedName>
    <definedName name="Aish_James">DEF!$D$94</definedName>
    <definedName name="Alabakis_Sam">RUC!$D$67</definedName>
    <definedName name="Aliir_Aliir">DEF!$D$43</definedName>
    <definedName name="Allen_Matthew" localSheetId="4">FWD!$D$249</definedName>
    <definedName name="Allen_Matthew">MID!$D$200</definedName>
    <definedName name="Allen_Oscar">DEF!$D$196</definedName>
    <definedName name="Allison_Jacob">DEF!$D$210</definedName>
    <definedName name="Amartey_Joel">FWD!$D$257</definedName>
    <definedName name="Ambrose_Patrick">DEF!$D$177</definedName>
    <definedName name="Amon_Karl">MID!$D$166</definedName>
    <definedName name="Anderson_Jed">MID!$D$95</definedName>
    <definedName name="Andrews_Harris">DEF!$D$19</definedName>
    <definedName name="Answerth_Noah" localSheetId="2">MID!$D$225</definedName>
    <definedName name="Answerth_Noah">DEF!$D$258</definedName>
    <definedName name="Appleby_Flynn">DEF!$D$159</definedName>
    <definedName name="Armitage_David" localSheetId="4">FWD!$D$50</definedName>
    <definedName name="Armitage_David">MID!$D$100</definedName>
    <definedName name="Astbury_David">DEF!$D$89</definedName>
    <definedName name="Atkins_Rory">MID!$D$107</definedName>
    <definedName name="Atkins_Tom">MID!$D$254</definedName>
    <definedName name="Atley_Joe">MID!$D$201</definedName>
    <definedName name="Atley_Shaun">FWD!$D$88</definedName>
    <definedName name="Austin_Logan">DEF!$D$59</definedName>
    <definedName name="Baguley_Mark">FWD!$D$120</definedName>
    <definedName name="Bailey_Zac" localSheetId="4">FWD!$D$173</definedName>
    <definedName name="Bailey_Zac">MID!$D$163</definedName>
    <definedName name="Baker_Liam">FWD!$D$235</definedName>
    <definedName name="Baker_Oskar">MID!$D$202</definedName>
    <definedName name="Ballantyne_Hayden">FWD!$D$184</definedName>
    <definedName name="Ballard_Charlie">DEF!$D$191</definedName>
    <definedName name="Ballenden_Connor">FWD!$D$258</definedName>
    <definedName name="Balta_Noah">FWD!$D$259</definedName>
    <definedName name="Banfield_Bailey" localSheetId="4">FWD!$D$107</definedName>
    <definedName name="Banfield_Bailey">MID!$D$141</definedName>
    <definedName name="Barrass_Tom">DEF!$D$72</definedName>
    <definedName name="Bastinac_Ryan">MID!$D$172</definedName>
    <definedName name="Battle_Josh">FWD!$D$212</definedName>
    <definedName name="Beams_Dayne">MID!$D$25</definedName>
    <definedName name="Bedford_Toby" localSheetId="4">FWD!$D$283</definedName>
    <definedName name="Bedford_Toby">MID!$D$228</definedName>
    <definedName name="Begley_Josh">FWD!$D$231</definedName>
    <definedName name="Bell_James" localSheetId="4">FWD!$D$250</definedName>
    <definedName name="Bell_James">MID!$D$203</definedName>
    <definedName name="Bellchambers_Tom">RUC!$D$13</definedName>
    <definedName name="Bennell_Harley">MID!$D$187</definedName>
    <definedName name="Berry_Jarrod">MID!$D$93</definedName>
    <definedName name="Berry_Thomas">MID!$D$229</definedName>
    <definedName name="Betts_Eddie">FWD!$D$90</definedName>
    <definedName name="Bewley_Brett">MID!$D$222</definedName>
    <definedName name="Bews_Jed">DEF!$D$202</definedName>
    <definedName name="Billings_Jack">FWD!$D$42</definedName>
    <definedName name="Bines_Patrick" localSheetId="4">FWD!$D$307</definedName>
    <definedName name="Bines_Patrick">RUC!$D$68</definedName>
    <definedName name="Birchall_Grant">DEF!$D$206</definedName>
    <definedName name="Blakely_Connor">DEF!$D$26</definedName>
    <definedName name="Blakey_Nick">FWD!$D$232</definedName>
    <definedName name="Blicavs_Mark">DEF!$D$64</definedName>
    <definedName name="Boak_Travis">FWD!$D$25</definedName>
    <definedName name="Bolton_Shai">FWD!$D$237</definedName>
    <definedName name="Bonar_Aiden" localSheetId="4">FWD!$D$196</definedName>
    <definedName name="Bonar_Aiden">MID!$D$171</definedName>
    <definedName name="Bonner_Riley">DEF!$D$115</definedName>
    <definedName name="Bontempelli_Marcus">MID!$D$19</definedName>
    <definedName name="Bosenavulagi_Atu" localSheetId="4">FWD!$D$284</definedName>
    <definedName name="Bosenavulagi_Atu">MID!$D$230</definedName>
    <definedName name="Bowes__Jack">MID!$D$140</definedName>
    <definedName name="Boyd_Tom" localSheetId="4">FWD!$D$89</definedName>
    <definedName name="Boyd_Tom">RUC!$D$26</definedName>
    <definedName name="Bradke_Austin">RUC!$D$69</definedName>
    <definedName name="Brand_Kaiden">DEF!$D$151</definedName>
    <definedName name="Brander_Jarrod">FWD!$D$241</definedName>
    <definedName name="Brayshaw_Andrew">MID!$D$145</definedName>
    <definedName name="Brayshaw_Angus">MID!$D$36</definedName>
    <definedName name="Brayshaw_Hamish">MID!$D$204</definedName>
    <definedName name="Breust_Luke">FWD!$D$14</definedName>
    <definedName name="Briggs_Kieren">RUC!$D$63</definedName>
    <definedName name="Broad_Nathan">DEF!$D$153</definedName>
    <definedName name="Broadbent_Matthew">DEF!$D$172</definedName>
    <definedName name="Brodie_Will">MID!$D$131</definedName>
    <definedName name="Brooksby_Keegan">RUC!$D$45</definedName>
    <definedName name="Broomhead_Tim" localSheetId="4">FWD!$D$205</definedName>
    <definedName name="Broomhead_Tim">MID!$D$173</definedName>
    <definedName name="Brown_Ben">FWD!$D$34</definedName>
    <definedName name="Brown_Callum_L">FWD!$D$130</definedName>
    <definedName name="Brown_Callum_M">DEF!$D$274</definedName>
    <definedName name="Brown_Luke">DEF!$D$80</definedName>
    <definedName name="Brown_Mitch">FWD!$D$57</definedName>
    <definedName name="Brown_Nathan">DEF!$D$204</definedName>
    <definedName name="Brown_Tyler">DEF!$D$232</definedName>
    <definedName name="Brownless_Oscar">MID!$D$231</definedName>
    <definedName name="Bruce_Josh">FWD!$D$182</definedName>
    <definedName name="Buckley_Dylan">FWD!$D$233</definedName>
    <definedName name="Buckley_Jack" localSheetId="4">FWD!$D$251</definedName>
    <definedName name="Buckley_Jack">MID!$D$205</definedName>
    <definedName name="Bugg_Tomas">MID!$D$164</definedName>
    <definedName name="Buntine_Matt">DEF!$D$182</definedName>
    <definedName name="Burgess_Christopher" localSheetId="4">FWD!$D$246</definedName>
    <definedName name="Burgess_Christopher">DEF!$D$233</definedName>
    <definedName name="Burgoyne_Shaun">MID!$D$64</definedName>
    <definedName name="Burton_Ryan">DEF!$D$105</definedName>
    <definedName name="Butler_Dan">FWD!$D$135</definedName>
    <definedName name="Butters_Zak">MID!$D$190</definedName>
    <definedName name="Butts_Jordan" localSheetId="4">FWD!$D$302</definedName>
    <definedName name="Butts_Jordan">DEF!$D$275</definedName>
    <definedName name="Buzza_Wylie">FWD!$D$217</definedName>
    <definedName name="Bye">OPTIONS!$F$2:$F$4</definedName>
    <definedName name="Byrne_Jones_Darcy">DEF!$D$75</definedName>
    <definedName name="Bytel_Jack">MID!$D$232</definedName>
    <definedName name="Caddy_Josh">FWD!$D$31</definedName>
    <definedName name="Caldwell_Jye" localSheetId="2">MID!$D$189</definedName>
    <definedName name="Caldwell_Jye">FWD!$D$40</definedName>
    <definedName name="Cameron_Charlie">FWD!$D$71</definedName>
    <definedName name="Cameron_Darcy">RUC!$D$51</definedName>
    <definedName name="Cameron_Jarrod" localSheetId="4">FWD!$D$285</definedName>
    <definedName name="Cameron_Jarrod">MID!$D$233</definedName>
    <definedName name="Cameron_Jeremy">FWD!$D$38</definedName>
    <definedName name="Campbell_Tom">RUC!$D$37</definedName>
    <definedName name="Carlisle_Jake">DEF!$D$52</definedName>
    <definedName name="Carter_Jason" localSheetId="2">MID!$D$257</definedName>
    <definedName name="Carter_Jason">DEF!$D$276</definedName>
    <definedName name="Casboult_Levi">FWD!$D$137</definedName>
    <definedName name="Castagna_Jason">FWD!$D$136</definedName>
    <definedName name="Cavarra_Ben">FWD!$D$291</definedName>
    <definedName name="Ceglar_Jonathon" localSheetId="4">FWD!$D$63</definedName>
    <definedName name="Ceglar_Jonathon">RUC!$D$24</definedName>
    <definedName name="Cerra_Adam">FWD!$D$119</definedName>
    <definedName name="Chandler_Kade">MID!$D$256</definedName>
    <definedName name="Chol_Mabior">FWD!$D$313</definedName>
    <definedName name="Christensen_Allen">FWD!$D$67</definedName>
    <definedName name="Clark_Hunter">DEF!$D$152</definedName>
    <definedName name="Clark_Jordan">DEF!$D$228</definedName>
    <definedName name="Clarke_Dylan">MID!$D$193</definedName>
    <definedName name="Clarke_Ryan">DEF!$D$108</definedName>
    <definedName name="Clarke_Zac">RUC!$D$49</definedName>
    <definedName name="Clavarino_Oscar">DEF!$D$234</definedName>
    <definedName name="Clurey_Tom">DEF!$D$111</definedName>
    <definedName name="Cockatoo_Nakia">FWD!$D$226</definedName>
    <definedName name="Coffield_Nick">DEF!$D$155</definedName>
    <definedName name="Cole_Thomas">DEF!$D$120</definedName>
    <definedName name="Coleman_Jones_Callum" localSheetId="4">FWD!$D$260</definedName>
    <definedName name="Coleman_Jones_Callum">RUC!$D$52</definedName>
    <definedName name="Collier_Dawkins_Riley">MID!$D$217</definedName>
    <definedName name="Collins_Sam">DEF!$D$216</definedName>
    <definedName name="Colyer_Travis" localSheetId="4">FWD!$D$163</definedName>
    <definedName name="Colyer_Travis">MID!$D$162</definedName>
    <definedName name="Conca_Reece">MID!$D$118</definedName>
    <definedName name="Coniglio_Stephen">MID!$D$12</definedName>
    <definedName name="Constable_Charlie">MID!$D$206</definedName>
    <definedName name="Corbett_Josh">FWD!$D$245</definedName>
    <definedName name="Cordy_Zaine">DEF!$D$133</definedName>
    <definedName name="Corey_Lyons">MID!$D$210</definedName>
    <definedName name="Corr_Aidan">DEF!$D$145</definedName>
    <definedName name="Cotchin_Trent">MID!$D$63</definedName>
    <definedName name="Cousins_James">MID!$D$179</definedName>
    <definedName name="Cox_Brennan">FWD!$D$102</definedName>
    <definedName name="Cox_Cedric">DEF!$D$220</definedName>
    <definedName name="Cox_Mason">FWD!$D$112</definedName>
    <definedName name="Cox_Tobin" localSheetId="4">FWD!$D$300</definedName>
    <definedName name="Cox_Tobin">MID!$D$252</definedName>
    <definedName name="Cripps_Jamie">FWD!$D$39</definedName>
    <definedName name="Cripps_Patrick">MID!$D$6</definedName>
    <definedName name="Crisp_Jack">DEF!$D$9</definedName>
    <definedName name="Crocker_Ben">FWD!$D$199</definedName>
    <definedName name="Crocker_Joel" localSheetId="4">FWD!$D$279</definedName>
    <definedName name="Crocker_Joel">DEF!$D$259</definedName>
    <definedName name="Crossley_Brayden">FWD!$D$179</definedName>
    <definedName name="Crouch_Brad">MID!$D$105</definedName>
    <definedName name="Crouch_Matt">MID!$D$30</definedName>
    <definedName name="Crowden_Mitch">FWD!$D$211</definedName>
    <definedName name="Crozier_Hayden">DEF!$D$45</definedName>
    <definedName name="Cumming_Isaac">DEF!$D$217</definedName>
    <definedName name="Cunico_Jordan">MID!$D$127</definedName>
    <definedName name="Cuningham_David">DEF!$D$185</definedName>
    <definedName name="Cunningham_Harry">MID!$D$109</definedName>
    <definedName name="Cunnington_Ben">MID!$D$42</definedName>
    <definedName name="Curnow_Charlie">FWD!$D$52</definedName>
    <definedName name="Curnow_Ed">MID!$D$27</definedName>
    <definedName name="Cutler_Tom">MID!$D$86</definedName>
    <definedName name="Dahlhaus_Luke" localSheetId="4">FWD!$D$54</definedName>
    <definedName name="Dahlhaus_Luke">MID!$D$103</definedName>
    <definedName name="Daicos_Josh">FWD!$D$132</definedName>
    <definedName name="Dale_Bailey" localSheetId="4">FWD!$D$138</definedName>
    <definedName name="Dale_Bailey">MID!$D$153</definedName>
    <definedName name="Dangerfield__Patrick__GEE">DEF!$A$4:$A$4</definedName>
    <definedName name="Dangerfield_Patrick" localSheetId="4">FWD!$D$3</definedName>
    <definedName name="Dangerfield_Patrick">MID!$D$5</definedName>
    <definedName name="Daniel_Caleb" localSheetId="4">FWD!$D$53</definedName>
    <definedName name="Daniel_Caleb">MID!$D$19</definedName>
    <definedName name="Daniels_Brent">FWD!$D$201</definedName>
    <definedName name="Daniher_Joe">FWD!$D$171</definedName>
    <definedName name="Darcy_Sean">RUC!$D$28</definedName>
    <definedName name="Darling_Jack">FWD!$D$28</definedName>
    <definedName name="Davies_Uniake_Luke">MID!$D$182</definedName>
    <definedName name="Davis_Ben">FWD!$D$261</definedName>
    <definedName name="Davis_Phil">DEF!$D$50</definedName>
    <definedName name="Daw_Majak">DEF!$D$49</definedName>
    <definedName name="Dawson_Jacob">MID!$D$175</definedName>
    <definedName name="Dawson_Jordan">MID!$D$167</definedName>
    <definedName name="Day_Sam">FWD!$D$148</definedName>
    <definedName name="de_Boer_Matt">FWD!$D$35</definedName>
    <definedName name="De_Goey_Jordan">FWD!$D$27</definedName>
    <definedName name="De_Koning_Tom" localSheetId="4">FWD!$D$230</definedName>
    <definedName name="De_Koning_Tom">RUC!$D$48</definedName>
    <definedName name="Dea_Matt">DEF!$D$128</definedName>
    <definedName name="DEFENDER">DEF!$A$2:$A$285</definedName>
    <definedName name="DEFoptions">OPTIONS!$A$2:$A$5</definedName>
    <definedName name="Deledio_Brett">MID!$D$74</definedName>
    <definedName name="Dickson_Tory">FWD!$D$186</definedName>
    <definedName name="Dixon_Charlie">FWD!$D$49</definedName>
    <definedName name="Dixon_Hugh">FWD!$D$262</definedName>
    <definedName name="Docherty_Sam">DEF!$D$10</definedName>
    <definedName name="Doedee_Tom">DEF!$D$32</definedName>
    <definedName name="Dow_Paddy" localSheetId="4">FWD!$D$129</definedName>
    <definedName name="Dow_Paddy">MID!$D$150</definedName>
    <definedName name="Draper_Sam">RUC!$D$53</definedName>
    <definedName name="Drew_Willem" localSheetId="4">FWD!$D$252</definedName>
    <definedName name="Drew_Willem">MID!$D$207</definedName>
    <definedName name="Drop_down_selections">OPTIONS!$J$9:$J$17</definedName>
    <definedName name="Duggan_Liam">DEF!$D$91</definedName>
    <definedName name="Duman_Taylin">DEF!$D$86</definedName>
    <definedName name="Dumont_Trent">MID!$D$77</definedName>
    <definedName name="Duncan_Mitch">MID!$D$16</definedName>
    <definedName name="Dunkley_Josh" localSheetId="4">FWD!$D$15</definedName>
    <definedName name="Dunkley_Josh">MID!$D$46</definedName>
    <definedName name="Dunn_Lynden">DEF!$D$132</definedName>
    <definedName name="Dunstan_Luke">MID!$D$88</definedName>
    <definedName name="Durdin_Sam">DEF!$D$208</definedName>
    <definedName name="Duryea_Taylor">DEF!$D$119</definedName>
    <definedName name="Duursma_Xavier" localSheetId="1">DEF!$D$230</definedName>
    <definedName name="Duursma_Xavier">MID!$D$197</definedName>
    <definedName name="Eagles_Matt">DEF!$D$209</definedName>
    <definedName name="Ebert_Brad">MID!$D$71</definedName>
    <definedName name="Edwards_Harry">RUC!$D$66</definedName>
    <definedName name="Edwards_Shane" localSheetId="4">FWD!$D$29</definedName>
    <definedName name="Edwards_Shane">MID!$D$72</definedName>
    <definedName name="Eggmolesse_Smith_Derek">DEF!$D$277</definedName>
    <definedName name="Elliott_Jamie">FWD!$D$166</definedName>
    <definedName name="Ellis_Brandon">DEF!$D$79</definedName>
    <definedName name="Ellis_Corey" localSheetId="1">DEF!$D$199</definedName>
    <definedName name="Ellis_Corey">MID!$D$178</definedName>
    <definedName name="Ellis_Yolmen_Cam">MID!$D$79</definedName>
    <definedName name="English_Luke">MID!$D$234</definedName>
    <definedName name="English_Tim">RUC!$D$32</definedName>
    <definedName name="Fantasia_Orazio">FWD!$D$33</definedName>
    <definedName name="Farrell_Kane">FWD!$D$215</definedName>
    <definedName name="Fasolo_Alex">FWD!$D$195</definedName>
    <definedName name="Finlayson_Jeremy">DEF!$D$87</definedName>
    <definedName name="Fiorini_Brayden">MID!$D$84</definedName>
    <definedName name="Fisher_Zac" localSheetId="4">FWD!$D$68</definedName>
    <definedName name="Fisher_Zac">MID!$D$119</definedName>
    <definedName name="Florent_Oliver">MID!$D$135</definedName>
    <definedName name="Flynn_Matthew">RUC!$D$54</definedName>
    <definedName name="Fogarty_Darcy">FWD!$D$204</definedName>
    <definedName name="Fogarty_Lachie">FWD!$D$128</definedName>
    <definedName name="Foley_Luke">MID!$D$235</definedName>
    <definedName name="Foot_Zac">FWD!$D$292</definedName>
    <definedName name="Fort_Darcy">RUC!$D$61</definedName>
    <definedName name="FORWARD">FWD!$A$2:$A$314</definedName>
    <definedName name="Fox_Robbie" localSheetId="4">FWD!$D$160</definedName>
    <definedName name="Fox_Robbie">DEF!$D$157</definedName>
    <definedName name="Frampton_Billy">RUC!$D$46</definedName>
    <definedName name="Francis_Aaron">DEF!$D$110</definedName>
    <definedName name="Franklin_Lance">FWD!$D$6</definedName>
    <definedName name="Frawley_James">DEF!$D$99</definedName>
    <definedName name="Frederick_Martin" localSheetId="2">MID!$D$258</definedName>
    <definedName name="Frederick_Martin">DEF!$D$278</definedName>
    <definedName name="Fritsch_Bayley">MID!$D$111</definedName>
    <definedName name="Frost_Sam">DEF!$D$130</definedName>
    <definedName name="Fullarton_Thomas">RUC!$D$70</definedName>
    <definedName name="FWDoptions">OPTIONS!$D$2:$D$5</definedName>
    <definedName name="Fyfe_Nat">MID!$D$8</definedName>
    <definedName name="Gaff_Andrew">MID!$D$13</definedName>
    <definedName name="Gallucci_Jordan">FWD!$D$152</definedName>
    <definedName name="Gardiner_Darcy">DEF!$D$85</definedName>
    <definedName name="Garlett_Jarrod">FWD!$D$197</definedName>
    <definedName name="Garlett_Jeff">FWD!$D$79</definedName>
    <definedName name="Garner_Joel">DEF!$D$235</definedName>
    <definedName name="Garner_Taylor">FWD!$D$192</definedName>
    <definedName name="Garthwaite_Ryan">DEF!$D$201</definedName>
    <definedName name="Gawn_Max">RUC!$D$4</definedName>
    <definedName name="Geary_Jarryn">DEF!$D$44</definedName>
    <definedName name="Gibbs_Bryce">MID!$D$40</definedName>
    <definedName name="Giro_Stefan">FWD!$D$180</definedName>
    <definedName name="Glass_Conor">DEF!$D$205</definedName>
    <definedName name="Gleeson_Martin">DEF!$D$170</definedName>
    <definedName name="Goddard_Hugh">DEF!$D$223</definedName>
    <definedName name="Golds_Will">MID!$D$260</definedName>
    <definedName name="Goldsack_Tyson">DEF!$D$178</definedName>
    <definedName name="Goldstein_Todd">RUC!$D$8</definedName>
    <definedName name="Gowers_Billy">FWD!$D$117</definedName>
    <definedName name="Gown_Noah">FWD!$D$293</definedName>
    <definedName name="Graham_Caleb" localSheetId="3">RUC!$D$62</definedName>
    <definedName name="Graham_Caleb">DEF!$D$260</definedName>
    <definedName name="Graham_Jack">MID!$D$133</definedName>
    <definedName name="Gray_Robbie" localSheetId="4">FWD!$D$11</definedName>
    <definedName name="Gray_Robbie">MID!$D$38</definedName>
    <definedName name="Gray_Sam">FWD!$D$76</definedName>
    <definedName name="Greaves_Damon" localSheetId="2">MID!$D$255</definedName>
    <definedName name="Greaves_Damon">DEF!$D$272</definedName>
    <definedName name="Greene_Fergus">FWD!$D$221</definedName>
    <definedName name="Greene_Toby">FWD!$D$98</definedName>
    <definedName name="Greenwood_Hugh">MID!$D$73</definedName>
    <definedName name="Greenwood_Levi">DEF!$D$143</definedName>
    <definedName name="Gresham_Jade">FWD!$D$47</definedName>
    <definedName name="Grigg_Shaun">MID!$D$94</definedName>
    <definedName name="Grimes_Dylan">DEF!$D$127</definedName>
    <definedName name="Grundy_Brodie">RUC!$D$3</definedName>
    <definedName name="Grundy_Heath">DEF!$D$55</definedName>
    <definedName name="Grundy_Riley">DEF!$D$261</definedName>
    <definedName name="Guelfi_Matt">MID!$D$144</definedName>
    <definedName name="Gunston_Jack">FWD!$D$12</definedName>
    <definedName name="Guthrie_Cameron">DEF!$D$114</definedName>
    <definedName name="Guthrie_Zach">DEF!$D$207</definedName>
    <definedName name="Hall_Aaron">MID!$D$120</definedName>
    <definedName name="Ham_Brayden">FWD!$D$294</definedName>
    <definedName name="Hamill_William">DEF!$D$262</definedName>
    <definedName name="Hamling_Joel">DEF!$D$78</definedName>
    <definedName name="Hanley_Pearce">DEF!$D$149</definedName>
    <definedName name="Hannan_Mitch">FWD!$D$124</definedName>
    <definedName name="Hannebery_Dan">MID!$D$148</definedName>
    <definedName name="Hanrahan_Oliver">FWD!$D$263</definedName>
    <definedName name="Harbrow_Jarrod">DEF!$D$34</definedName>
    <definedName name="Hardwick_Blake">DEF!$D$67</definedName>
    <definedName name="Harmes_James">MID!$D$76</definedName>
    <definedName name="Hartigan_Kyle">DEF!$D$174</definedName>
    <definedName name="Hartlett_Hamish">DEF!$D$112</definedName>
    <definedName name="Hartley_Michael">DEF!$D$160</definedName>
    <definedName name="Hately_Jackson">MID!$D$192</definedName>
    <definedName name="Hawkins_Tom">FWD!$D$4</definedName>
    <definedName name="Hayden_Kyron" localSheetId="4">FWD!$D$309</definedName>
    <definedName name="Hayden_Kyron">MID!$D$261</definedName>
    <definedName name="Hayes_Sam">RUC!$D$55</definedName>
    <definedName name="Hayes_Will">MID!$D$236</definedName>
    <definedName name="Haynes_Nick">DEF!$D$60</definedName>
    <definedName name="Hayward_Will">FWD!$D$126</definedName>
    <definedName name="Heeney_Isaac" localSheetId="4">FWD!$D$10</definedName>
    <definedName name="Heeney_Isaac">MID!$D$34</definedName>
    <definedName name="Henderson_Lachie">DEF!$D$81</definedName>
    <definedName name="Henderson_Ricky">MID!$D$82</definedName>
    <definedName name="Henry_Jack">DEF!$D$125</definedName>
    <definedName name="Heppell_Dyson">MID!$D$29</definedName>
    <definedName name="Heron_Jacob" localSheetId="4">FWD!$D$208</definedName>
    <definedName name="Heron_Jacob">DEF!$D$194</definedName>
    <definedName name="Hewett_Cameron">MID!$D$262</definedName>
    <definedName name="Hewett_George">MID!$D$99</definedName>
    <definedName name="Hibberd_Michael">DEF!$D$71</definedName>
    <definedName name="Hickey_Tom">RUC!$D$15</definedName>
    <definedName name="Higgins_Jack">FWD!$D$69</definedName>
    <definedName name="Higgins_Shaun">MID!$D$23</definedName>
    <definedName name="Hill_Bradley">MID!$D$97</definedName>
    <definedName name="Hill_Ian" localSheetId="4">FWD!$D$286</definedName>
    <definedName name="Hill_Ian">MID!$D$237</definedName>
    <definedName name="Hill_Stephen">DEF!$D$77</definedName>
    <definedName name="Himmelberg_Elliott">FWD!$D$181</definedName>
    <definedName name="Himmelberg_Harry">FWD!$D$72</definedName>
    <definedName name="Hind_Nick">MID!$D$223</definedName>
    <definedName name="Hinge_Mitchell">DEF!$D$236</definedName>
    <definedName name="Hipwood_Eric">FWD!$D$164</definedName>
    <definedName name="Hodge_Luke">DEF!$D$30</definedName>
    <definedName name="Hogan_Jesse">FWD!$D$20</definedName>
    <definedName name="Holman_Nick">FWD!$D$87</definedName>
    <definedName name="Hombsch_Jack">DEF!$D$163</definedName>
    <definedName name="Hooker_Cale">DEF!$D$53</definedName>
    <definedName name="Hopper_Jacob">MID!$D$96</definedName>
    <definedName name="Hore_Marty">DEF!$D$257</definedName>
    <definedName name="Horlin_Smith_George">MID!$D$165</definedName>
    <definedName name="Hoskin_Elliott_Will">FWD!$D$77</definedName>
    <definedName name="Houlahan_Jordan">FWD!$D$264</definedName>
    <definedName name="Houli_Bachar">DEF!$D$70</definedName>
    <definedName name="Houston_Dan">DEF!$D$54</definedName>
    <definedName name="Howard_Dougal">DEF!$D$76</definedName>
    <definedName name="Howe_Daniel">MID!$D$110</definedName>
    <definedName name="Howe_Jeremy">DEF!$D$11</definedName>
    <definedName name="Hrovat_Nathan">FWD!$D$185</definedName>
    <definedName name="Hughes_Ethan">DEF!$D$198</definedName>
    <definedName name="Hunt_Jayden">DEF!$D$190</definedName>
    <definedName name="Hunter_Lachie">MID!$D$26</definedName>
    <definedName name="Hunter_Paul">RUC!$D$71</definedName>
    <definedName name="Hurley_Michael">DEF!$D$14</definedName>
    <definedName name="Hurn_Shannon">DEF!$D$8</definedName>
    <definedName name="Hutchings_Mark">MID!$D$134</definedName>
    <definedName name="Idun_Connor" localSheetId="4">FWD!$D$280</definedName>
    <definedName name="Idun_Connor">DEF!$D$263</definedName>
    <definedName name="Impey_Jarman" localSheetId="4">FWD!$D$80</definedName>
    <definedName name="Impey_Jarman">DEF!$D$95</definedName>
    <definedName name="Jack_Kieren" localSheetId="4">FWD!$D$140</definedName>
    <definedName name="Jack_Kieren">MID!$D$154</definedName>
    <definedName name="Jacobs_Ben">MID!$D$91</definedName>
    <definedName name="Jacobs_Sam">RUC!$D$19</definedName>
    <definedName name="Jarvis_Ben" localSheetId="4">FWD!$D$281</definedName>
    <definedName name="Jarvis_Ben">RUC!$D$64</definedName>
    <definedName name="Jenkins_Josh">FWD!$D$41</definedName>
    <definedName name="Jetta_Lewis">DEF!$D$126</definedName>
    <definedName name="Jetta_Neville">DEF!$D$136</definedName>
    <definedName name="Jiang_Changkuoth">DEF!$D$237</definedName>
    <definedName name="Johannisen_Jason">DEF!$D$22</definedName>
    <definedName name="Johnson_Aidyn">FWD!$D$219</definedName>
    <definedName name="Jok_Thomas">MID!$D$218</definedName>
    <definedName name="Jonas_Tom">DEF!$D$21</definedName>
    <definedName name="Jones_Chayce">MID!$D$186</definedName>
    <definedName name="Jones_Harrison">DEF!$D$238</definedName>
    <definedName name="Jones_Jamaine">FWD!$D$216</definedName>
    <definedName name="Jones_Liam">DEF!$D$84</definedName>
    <definedName name="Jones_Nathan">MID!$D$75</definedName>
    <definedName name="Jones_Scott" localSheetId="4">FWD!$D$168</definedName>
    <definedName name="Jones_Scott">RUC!$D$35</definedName>
    <definedName name="Jones_Zak">DEF!$D$42</definedName>
    <definedName name="Jong_Lin" localSheetId="4">FWD!$D$123</definedName>
    <definedName name="Jong_Lin">MID!$D$149</definedName>
    <definedName name="Jordon_James" localSheetId="2">MID!$D$226</definedName>
    <definedName name="Jordon_James">DEF!$D$264</definedName>
    <definedName name="Joyce_Darragh">DEF!$D$239</definedName>
    <definedName name="Joyce_Jesse">DEF!$D$134</definedName>
    <definedName name="Joyce_Tom">MID!$D$238</definedName>
    <definedName name="Keane_Mark" localSheetId="4">FWD!$D$303</definedName>
    <definedName name="Keane_Mark">DEF!$D$279</definedName>
    <definedName name="Keath_Alex">DEF!$D$103</definedName>
    <definedName name="Keays_Ben">MID!$D$168</definedName>
    <definedName name="Keeffe_Lachlan">DEF!$D$213</definedName>
    <definedName name="Keilty_Declan">DEF!$D$240</definedName>
    <definedName name="Kelly_Jake">DEF!$D$98</definedName>
    <definedName name="Kelly_Josh">MID!$D$9</definedName>
    <definedName name="Kelly_Tim" localSheetId="4">FWD!$D$17</definedName>
    <definedName name="Kelly_Tim">MID!$D$52</definedName>
    <definedName name="Kelly_Will">DEF!$D$265</definedName>
    <definedName name="Kennedy_Adam">DEF!$D$47</definedName>
    <definedName name="Kennedy_Harris_Jay">MID!$D$155</definedName>
    <definedName name="Kennedy_Josh_J">FWD!$D$62</definedName>
    <definedName name="Kennedy_Josh_P">MID!$D$37</definedName>
    <definedName name="Kennedy_Matthew">MID!$D$137</definedName>
    <definedName name="Kennerley_Jacob">MID!$D$239</definedName>
    <definedName name="Kent_Dean">FWD!$D$169</definedName>
    <definedName name="Kerr_Pat">FWD!$D$213</definedName>
    <definedName name="Kersten_Shane">DEF!$D$131</definedName>
    <definedName name="Khamis_Buku">DEF!$D$280</definedName>
    <definedName name="King_Ben">FWD!$D$229</definedName>
    <definedName name="King_Max">FWD!$D$224</definedName>
    <definedName name="Knight_Riley" localSheetId="4">FWD!$D$103</definedName>
    <definedName name="Knight_Riley">MID!$D$139</definedName>
    <definedName name="Kolodjashnij_Jake">DEF!$D$137</definedName>
    <definedName name="Kolodjashnij_Kade">DEF!$D$100</definedName>
    <definedName name="Koschitzke_Jacob" localSheetId="1">DEF!$D$255</definedName>
    <definedName name="Koschitzke_Jacob">FWD!$D$278</definedName>
    <definedName name="Kreuger_Nathan">FWD!$D$244</definedName>
    <definedName name="Kreuzer_Matthew">RUC!$D$21</definedName>
    <definedName name="Ladhams_Peter">RUC!$D$56</definedName>
    <definedName name="Laird_Rory">DEF!$D$4</definedName>
    <definedName name="Lambert_Kane">FWD!$D$22</definedName>
    <definedName name="Landon_Tom">DEF!$D$58</definedName>
    <definedName name="Lang_Darcy" localSheetId="4">FWD!$D$121</definedName>
    <definedName name="Lang_Darcy">MID!$D$147</definedName>
    <definedName name="Langdon_Ed">MID!$D$81</definedName>
    <definedName name="Langdon_Zac">FWD!$D$145</definedName>
    <definedName name="Langford_Kyle" localSheetId="4">FWD!$D$44</definedName>
    <definedName name="Langford_Kyle">MID!$D$89</definedName>
    <definedName name="Langlands_Doulton" localSheetId="4">FWD!$D$253</definedName>
    <definedName name="Langlands_Doulton">MID!$D$208</definedName>
    <definedName name="Larkey_Nick">FWD!$D$265</definedName>
    <definedName name="Lavender_Luke">FWD!$D$266</definedName>
    <definedName name="Laverde_Jayden">FWD!$D$147</definedName>
    <definedName name="Lebois_Kym">FWD!$D$267</definedName>
    <definedName name="Lemmens_Sean">FWD!$D$214</definedName>
    <definedName name="Leslie_Jack">DEF!$D$184</definedName>
    <definedName name="Lester_Ryan">DEF!$D$93</definedName>
    <definedName name="Lever_Jake">DEF!$D$92</definedName>
    <definedName name="Lewis_Jordan">DEF!$D$29</definedName>
    <definedName name="Lewis_Mitch">FWD!$D$236</definedName>
    <definedName name="Liberatore_Tom">MID!$D$156</definedName>
    <definedName name="Lienert_Jarrod">DEF!$D$96</definedName>
    <definedName name="Ling_Matthew" localSheetId="4">FWD!$D$254</definedName>
    <definedName name="Ling_Matthew">MID!$D$209</definedName>
    <definedName name="Lipinski_Patrick" localSheetId="4">FWD!$D$131</definedName>
    <definedName name="Lipinski_Patrick">MID!$D$151</definedName>
    <definedName name="Lloyd__Jake__582_700__Avg._112.0_DEF__SYD__Bye">DEF!$B$8</definedName>
    <definedName name="Lloyd_Daniel">FWD!$D$106</definedName>
    <definedName name="Lloyd_Jake">DEF!$D$3</definedName>
    <definedName name="Lloyd_Sam">MID!$D$121</definedName>
    <definedName name="Lobb_Rory" localSheetId="4">FWD!$D$56</definedName>
    <definedName name="Lobb_Rory">RUC!$D$23</definedName>
    <definedName name="Lobbe_Matthew">RUC!$D$27</definedName>
    <definedName name="LogoD1">INDIRECT(DEF!$A$288)</definedName>
    <definedName name="LogoD2">INDIRECT(DEF!$A$289)</definedName>
    <definedName name="LogoD3">INDIRECT(DEF!$A$290)</definedName>
    <definedName name="LogoD4">INDIRECT(DEF!$A$291)</definedName>
    <definedName name="LogoD5">INDIRECT(DEF!$A$292)</definedName>
    <definedName name="LogoD6">INDIRECT(DEF!$A$293)</definedName>
    <definedName name="LogoD7">INDIRECT(DEF!$A$294)</definedName>
    <definedName name="LogoD8">INDIRECT(DEF!$A$295)</definedName>
    <definedName name="LogoF1">INDIRECT(FWD!$A$317)</definedName>
    <definedName name="LogoF2">INDIRECT(FWD!$A$318)</definedName>
    <definedName name="LogoF3">INDIRECT(FWD!$A$319)</definedName>
    <definedName name="LogoF4">INDIRECT(FWD!$A$320)</definedName>
    <definedName name="LogoF5">INDIRECT(FWD!$A$321)</definedName>
    <definedName name="LogoF6">INDIRECT(FWD!$A$322)</definedName>
    <definedName name="LogoF7">INDIRECT(FWD!$A$323)</definedName>
    <definedName name="LogoF8">INDIRECT(FWD!$A$324)</definedName>
    <definedName name="LogoM1">INDIRECT(MID!$A$271)</definedName>
    <definedName name="LogoM10">INDIRECT(MID!$A$280)</definedName>
    <definedName name="LogoM11">INDIRECT(MID!$A$281)</definedName>
    <definedName name="LogoM2">INDIRECT(MID!$A$272)</definedName>
    <definedName name="LogoM3">INDIRECT(MID!$A$273)</definedName>
    <definedName name="LogoM4">INDIRECT(MID!$A$274)</definedName>
    <definedName name="LogoM5">INDIRECT(MID!$A$275)</definedName>
    <definedName name="LogoM6">INDIRECT(MID!$A$276)</definedName>
    <definedName name="LogoM7">INDIRECT(MID!$A$277)</definedName>
    <definedName name="LogoM8">INDIRECT(MID!$A$278)</definedName>
    <definedName name="LogoM9">INDIRECT(MID!$A$279)</definedName>
    <definedName name="LogoR1">INDIRECT(RUC!$A$76)</definedName>
    <definedName name="LogoR2">INDIRECT(RUC!$A$77)</definedName>
    <definedName name="LogoR3">INDIRECT(RUC!$A$78)</definedName>
    <definedName name="Logue_Griffin">DEF!$D$221</definedName>
    <definedName name="Long_Ben">FWD!$D$156</definedName>
    <definedName name="Long_Jake">MID!$D$180</definedName>
    <definedName name="Longer_Billy">RUC!$D$38</definedName>
    <definedName name="Lonie_Jack">FWD!$D$108</definedName>
    <definedName name="Lukosius_Jack">FWD!$D$220</definedName>
    <definedName name="Lycett_Scott" localSheetId="4">FWD!$D$37</definedName>
    <definedName name="Lycett_Scott">RUC!$D$20</definedName>
    <definedName name="Lynch_Brad" localSheetId="4">FWD!$D$172</definedName>
    <definedName name="Lynch_Brad">DEF!$D$162</definedName>
    <definedName name="Lynch_Max">RUC!$D$57</definedName>
    <definedName name="Lynch_Tom">FWD!$D$43</definedName>
    <definedName name="Lynch_Tom_J">FWD!$D$48</definedName>
    <definedName name="Lyons_Jarryd">MID!$D$54</definedName>
    <definedName name="Mackay_David">DEF!$D$102</definedName>
    <definedName name="Macmillan_Jamie">DEF!$D$38</definedName>
    <definedName name="MacPherson_Darcy">FWD!$D$155</definedName>
    <definedName name="Macrae_Jack">MID!$D$4</definedName>
    <definedName name="Macreadie_Harrison">DEF!$D$227</definedName>
    <definedName name="Madden_James">MID!$D$263</definedName>
    <definedName name="Madgen_Jack">DEF!$D$179</definedName>
    <definedName name="Maibaum_Jack">DEF!$D$241</definedName>
    <definedName name="Marchbank_Caleb">DEF!$D$107</definedName>
    <definedName name="Markov_Oleg">DEF!$D$224</definedName>
    <definedName name="Marshall_Rowan">FWD!$D$110</definedName>
    <definedName name="Marshall_Todd">FWD!$D$165</definedName>
    <definedName name="Martin_Dustin">MID!$D$20</definedName>
    <definedName name="Martin_Jack" localSheetId="4">FWD!$D$40</definedName>
    <definedName name="Martin_Jack">MID!$D$87</definedName>
    <definedName name="Martin_Stefan">RUC!$D$5</definedName>
    <definedName name="Masten_Chris">MID!$D$102</definedName>
    <definedName name="Matera_Brandon">FWD!$D$114</definedName>
    <definedName name="Mathieson_Rhys" localSheetId="4">FWD!$D$85</definedName>
    <definedName name="Mathieson_Rhys">MID!$D$132</definedName>
    <definedName name="May_Steven">DEF!$D$35</definedName>
    <definedName name="Mayes_Sam">DEF!$D$164</definedName>
    <definedName name="Maynard_Brayden">DEF!$D$63</definedName>
    <definedName name="Maynard_Corey">MID!$D$174</definedName>
    <definedName name="Mayne_Chris">MID!$D$130</definedName>
    <definedName name="McAdam_Shane">FWD!$D$243</definedName>
    <definedName name="McCarthy_Cam">FWD!$D$177</definedName>
    <definedName name="McCarthy_Lincoln">FWD!$D$200</definedName>
    <definedName name="McCartin_Paddy">FWD!$D$187</definedName>
    <definedName name="McCartin_Tom">FWD!$D$175</definedName>
    <definedName name="McCluggage_Hugh">MID!#REF!</definedName>
    <definedName name="McD_Tipungwuti_Anthony">FWD!$D$82</definedName>
    <definedName name="McDonald_Luke">DEF!$D$101</definedName>
    <definedName name="McDonald_Oscar">DEF!$D$150</definedName>
    <definedName name="McDonald_Tom">FWD!$D$9</definedName>
    <definedName name="McEvoy_Ben">RUC!$D$6</definedName>
    <definedName name="McFadyen_Connor" localSheetId="4">FWD!$D$287</definedName>
    <definedName name="McFadyen_Connor">MID!$D$240</definedName>
    <definedName name="McGovern_Jeremy">DEF!$D$17</definedName>
    <definedName name="McGovern_Mitch">FWD!$D$83</definedName>
    <definedName name="McGrath_Andrew" localSheetId="1">DEF!$D$83</definedName>
    <definedName name="McGrath_Andrew">MID!$D$123</definedName>
    <definedName name="McHenry_Ned" localSheetId="4">FWD!$D$239</definedName>
    <definedName name="McHenry_Ned">MID!$D$196</definedName>
    <definedName name="McInerney_Justin">DEF!$D$266</definedName>
    <definedName name="McInerney_Oscar">FWD!$D$134</definedName>
    <definedName name="McInnes_Fraser">RUC!$D$43</definedName>
    <definedName name="McIntosh_Kamdyn">MID!$D$152</definedName>
    <definedName name="McKay_Ben">DEF!$D$242</definedName>
    <definedName name="McKay_Harry">FWD!$D$94</definedName>
    <definedName name="McKenna_Conor">DEF!$D$66</definedName>
    <definedName name="McKenzie_Daniel">DEF!$D$104</definedName>
    <definedName name="McKenzie_Tom" localSheetId="2">MID!$D$253</definedName>
    <definedName name="McKenzie_Tom">DEF!$D$270</definedName>
    <definedName name="McKenzie_Trent">DEF!$D$175</definedName>
    <definedName name="McKernan_Shaun">FWD!$D$59</definedName>
    <definedName name="McLean_Toby" localSheetId="4">FWD!$D$16</definedName>
    <definedName name="McLean_Toby">MID!$D$47</definedName>
    <definedName name="McLennan_Jez">DEF!$D$267</definedName>
    <definedName name="McLuggage_Hugh">MID!$D$106</definedName>
    <definedName name="McNiece_Ben">DEF!$D$146</definedName>
    <definedName name="McPherson_Andrew">DEF!$D$243</definedName>
    <definedName name="McStay_Daniel">FWD!$D$149</definedName>
    <definedName name="McVeigh_Jarrad">DEF!$D$16</definedName>
    <definedName name="Meek_Lloyd">RUC!$D$58</definedName>
    <definedName name="Melican_Lewis">DEF!$D$161</definedName>
    <definedName name="Melksham_Jake">FWD!$D$60</definedName>
    <definedName name="Membrey_Tim">FWD!$D$64</definedName>
    <definedName name="Menadue_Connor">DEF!$D$203</definedName>
    <definedName name="Menegola_Sam" localSheetId="4">FWD!$D$7</definedName>
    <definedName name="Menegola_Sam">MID!$D$32</definedName>
    <definedName name="Menzel_Daniel">FWD!$D$81</definedName>
    <definedName name="Merrett_Zach">MID!$D$31</definedName>
    <definedName name="MIDFIELDER">MID!$A$2:$A$268</definedName>
    <definedName name="MIDoptions">OPTIONS!$B$2:$B$5</definedName>
    <definedName name="Miers_Gryan">FWD!$D$268</definedName>
    <definedName name="Mihocek_Brodie">FWD!$D$93</definedName>
    <definedName name="Milera_Wayne">DEF!$D$41</definedName>
    <definedName name="Miles_Anthony">MID!$D$142</definedName>
    <definedName name="Miles_Teia">DEF!$D$117</definedName>
    <definedName name="Miller_Ben">DEF!$D$244</definedName>
    <definedName name="Miller_Touk">MID!$D$66</definedName>
    <definedName name="Mills_Callum">DEF!$D$46</definedName>
    <definedName name="Minchington_Darren">MID!$D$183</definedName>
    <definedName name="Mirra_David">DEF!$D$123</definedName>
    <definedName name="Mitchell_Tom">MID!$D$3</definedName>
    <definedName name="Mohr_Tim">DEF!$D$189</definedName>
    <definedName name="Moore_Callum">FWD!$D$167</definedName>
    <definedName name="Moore_Darcy" localSheetId="1">DEF!$D$193</definedName>
    <definedName name="Moore_Darcy">FWD!$D$207</definedName>
    <definedName name="Moore_Dylan">FWD!$D$269</definedName>
    <definedName name="Morris_Dale">DEF!$D$154</definedName>
    <definedName name="Morrison_Harry" localSheetId="4">FWD!$D$101</definedName>
    <definedName name="Morrison_Harry">MID!$D$138</definedName>
    <definedName name="Mosquito_Irving" localSheetId="4">FWD!$D$277</definedName>
    <definedName name="Mosquito_Irving">MID!$D$220</definedName>
    <definedName name="Motlop_Steven" localSheetId="4">FWD!$D$73</definedName>
    <definedName name="Motlop_Steven">MID!$D$124</definedName>
    <definedName name="Mumford_Shane">RUC!$D$31</definedName>
    <definedName name="Mundy_David" localSheetId="4">FWD!$D$13</definedName>
    <definedName name="Mundy_David">MID!$D$43</definedName>
    <definedName name="Murdoch_Jordan">MID!$D$115</definedName>
    <definedName name="Murphy_Lachlan">FWD!$D$183</definedName>
    <definedName name="Murphy_Marc">MID!$D$55</definedName>
    <definedName name="Murphy_Nathan">DEF!$D$219</definedName>
    <definedName name="Murphy_Red_Og">MID!$D$264</definedName>
    <definedName name="Murphy_Tom">DEF!$D$211</definedName>
    <definedName name="Murray_Sam">DEF!$D$82</definedName>
    <definedName name="Mutch_Kobe">MID!$D$176</definedName>
    <definedName name="Mutimer_Kurt">DEF!$D$229</definedName>
    <definedName name="Myers_David">MID!$D$104</definedName>
    <definedName name="Mynott_Trent">MID!$D$211</definedName>
    <definedName name="Naish_Patrick">DEF!$D$245</definedName>
    <definedName name="Naismith_Sam">RUC!$D$39</definedName>
    <definedName name="Naitanui_Nic">RUC!$D$12</definedName>
    <definedName name="Nankervis_Toby">RUC!$D$9</definedName>
    <definedName name="Narkle_Quinton">FWD!$D$206</definedName>
    <definedName name="Nash_Conor">FWD!$D$188</definedName>
    <definedName name="Naughton_Aaron">DEF!$D$141</definedName>
    <definedName name="Neal_Bullen_Alex">FWD!$D$58</definedName>
    <definedName name="Neale_Lachie">MID!$D$10</definedName>
    <definedName name="Nelson_Jackson">DEF!$D$192</definedName>
    <definedName name="Newman_Nic">DEF!$D$73</definedName>
    <definedName name="Newnes_Jack" localSheetId="4">FWD!$D$97</definedName>
    <definedName name="Newnes_Jack">MID!$D$136</definedName>
    <definedName name="Nicholls_Tom">RUC!$D$44</definedName>
    <definedName name="Nietschke_Aaron">MID!$D$241</definedName>
    <definedName name="North_Tom">MID!$D$212</definedName>
    <definedName name="Nutting_Connor" localSheetId="4">FWD!$D$247</definedName>
    <definedName name="Nutting_Connor">DEF!$D$246</definedName>
    <definedName name="Nyhuis_Ryan">DEF!$D$156</definedName>
    <definedName name="OBrien_Lochie">MID!$D$170</definedName>
    <definedName name="Obrien_Reilly">RUC!$D$50</definedName>
    <definedName name="OBrien_Tim">FWD!$D$174</definedName>
    <definedName name="OConnor_Mark">DEF!$D$188</definedName>
    <definedName name="Odwyer_Finbar">FWD!$D$295</definedName>
    <definedName name="Ohalloran_Xavier">MID!$D$242</definedName>
    <definedName name="Okunbor_Stefan" localSheetId="4">FWD!$D$304</definedName>
    <definedName name="Okunbor_Stefan">DEF!$D$281</definedName>
    <definedName name="Oliver_Clayton">MID!$D$7</definedName>
    <definedName name="Omeara_Jaeger">MID!$D$53</definedName>
    <definedName name="Oniell_Xavier">MID!$D$243</definedName>
    <definedName name="ORiordan_Colin">DEF!$D$183</definedName>
    <definedName name="Otten_Andy">DEF!$D$90</definedName>
    <definedName name="Owies_Matthew" localSheetId="4">FWD!$D$310</definedName>
    <definedName name="Owies_Matthew">MID!$D$265</definedName>
    <definedName name="Papley_Tom">FWD!$D$75</definedName>
    <definedName name="Parfitt_Brandan">FWD!$D$46</definedName>
    <definedName name="Parish_Darcy" localSheetId="4">FWD!$D$45</definedName>
    <definedName name="Parish_Darcy">MID!$D$90</definedName>
    <definedName name="Parker_Luke">MID!$D$22</definedName>
    <definedName name="Parker_Matthew">FWD!$D$296</definedName>
    <definedName name="Parsons_James">FWD!$D$157</definedName>
    <definedName name="Patmore_Jake" localSheetId="4">FWD!$D$255</definedName>
    <definedName name="Patmore_Jake">MID!$D$213</definedName>
    <definedName name="Paton_Ben">DEF!$D$195</definedName>
    <definedName name="Patton_Jonathon" localSheetId="4">FWD!$D$51</definedName>
    <definedName name="Patton_Jonathon">RUC!$D$22</definedName>
    <definedName name="Payne_Jack">DEF!$D$247</definedName>
    <definedName name="Pearce_Alex">DEF!$D$165</definedName>
    <definedName name="Pendlebury_Scott">MID!$D$21</definedName>
    <definedName name="Perryman_Harry">DEF!$D$140</definedName>
    <definedName name="Petracca_Christian" localSheetId="4">FWD!$D$36</definedName>
    <definedName name="Petracca_Christian">MID!$D$83</definedName>
    <definedName name="Petrevski_Seton_Sam">FWD!$D$86</definedName>
    <definedName name="Petruccelle_Jack">FWD!$D$270</definedName>
    <definedName name="Petty_Harrison">DEF!$D$222</definedName>
    <definedName name="Phillips_Andrew">RUC!$D$36</definedName>
    <definedName name="Phillips_Ed">MID!$D$158</definedName>
    <definedName name="Phillips_Tom">MID!$D$60</definedName>
    <definedName name="Picken_Liam">FWD!$D$158</definedName>
    <definedName name="Pickett_Jarrod">FWD!$D$227</definedName>
    <definedName name="Pierce_Lewis">RUC!$D$41</definedName>
    <definedName name="Pink_Toby">FWD!$D$271</definedName>
    <definedName name="Pittard_Jasper">DEF!$D$97</definedName>
    <definedName name="Pittonet_Marc">RUC!$D$42</definedName>
    <definedName name="Plowman_Lachie">DEF!$D$116</definedName>
    <definedName name="Poholke_Myles">FWD!$D$210</definedName>
    <definedName name="Polec_Jared">MID!$D$48</definedName>
    <definedName name="Polson_Cameron">FWD!$D$225</definedName>
    <definedName name="Porter_Callum">MID!$D$214</definedName>
    <definedName name="Position">OPTIONS!$J$9:$J$24</definedName>
    <definedName name="Powell_Pepper_Sam">MID!$D$98</definedName>
    <definedName name="Powell_Wil">FWD!$D$218</definedName>
    <definedName name="Prestia_Dion">MID!$D$65</definedName>
    <definedName name="Preuss_Braydon">RUC!$D$40</definedName>
    <definedName name="Pudney_Kai">MID!$D$266</definedName>
    <definedName name="Puopolo_Paul">FWD!$D$95</definedName>
    <definedName name="Quaynor_Isaac">DEF!$D$225</definedName>
    <definedName name="Rampe_Dane">DEF!$D$51</definedName>
    <definedName name="Rance_Alex">DEF!$D$31</definedName>
    <definedName name="Rankine_Izak">FWD!$D$223</definedName>
    <definedName name="Ratugolea_Esava">FWD!$D$153</definedName>
    <definedName name="Rayner_Cameron">FWD!$D$122</definedName>
    <definedName name="Redden_Jack">MID!$D$45</definedName>
    <definedName name="Redman_Mason">DEF!$D$142</definedName>
    <definedName name="Reid_Ben">FWD!$D$151</definedName>
    <definedName name="Reid_Sam">FWD!$D$66</definedName>
    <definedName name="Reid_Sam_J" localSheetId="4">FWD!$D$178</definedName>
    <definedName name="Reid_Sam_J">DEF!$D$166</definedName>
    <definedName name="Reynolds_Harry">DEF!$D$282</definedName>
    <definedName name="Riach_Brodie" localSheetId="4">FWD!$D$311</definedName>
    <definedName name="Riach_Brodie">MID!$D$267</definedName>
    <definedName name="Rice_Bailey">DEF!$D$147</definedName>
    <definedName name="Rich_Daniel">DEF!$D$48</definedName>
    <definedName name="Richard_Douglas" localSheetId="4">FWD!$D$61</definedName>
    <definedName name="Richard_Douglas">MID!$D$114</definedName>
    <definedName name="Richards_Ed">DEF!$D$138</definedName>
    <definedName name="Ridley_Jordan">DEF!$D$200</definedName>
    <definedName name="Riewoldt_Jack">FWD!$D$18</definedName>
    <definedName name="Rioli_Daniel">FWD!$D$127</definedName>
    <definedName name="Rioli_Willie">FWD!$D$133</definedName>
    <definedName name="Rischitelli_Michael">DEF!$D$176</definedName>
    <definedName name="Roberton_Dylan">DEF!$D$148</definedName>
    <definedName name="Roberts_Fletcher">DEF!$D$212</definedName>
    <definedName name="Robertson_Nick">DEF!$D$113</definedName>
    <definedName name="Robinson_Mitch" localSheetId="4">FWD!$D$21</definedName>
    <definedName name="Robinson_Mitch">MID!$D$58</definedName>
    <definedName name="Rockliff_Tom">MID!$D$112</definedName>
    <definedName name="Rohan_Gary">FWD!$D$189</definedName>
    <definedName name="Ronke_Ben">FWD!$D$100</definedName>
    <definedName name="Rose_James">FWD!$D$234</definedName>
    <definedName name="Ross_Jack">MID!$D$244</definedName>
    <definedName name="Ross_Jackson">FWD!$D$272</definedName>
    <definedName name="Ross_Sebastian">MID!$D$24</definedName>
    <definedName name="Rotham_Josh">DEF!$D$248</definedName>
    <definedName name="Roughead_Jarryd">FWD!$D$32</definedName>
    <definedName name="Roughead_Jordan" localSheetId="4">FWD!$D$78</definedName>
    <definedName name="Roughead_Jordan">RUC!$D$25</definedName>
    <definedName name="Rowbottom_James">MID!$D$245</definedName>
    <definedName name="Rozee_Connor" localSheetId="1">DEF!$D$215</definedName>
    <definedName name="Rozee_Connor">FWD!$D$228</definedName>
    <definedName name="RUCK">RUC!$A$2:$A$73</definedName>
    <definedName name="RUCK__Avg._0">RUC!$A$3:$A$4</definedName>
    <definedName name="RUCoptions">OPTIONS!$C$2:$C$5</definedName>
    <definedName name="Ryan_Liam">FWD!$D$111</definedName>
    <definedName name="Ryan_Luke">DEF!$D$15</definedName>
    <definedName name="Ryder_Paddy">RUC!$D$14</definedName>
    <definedName name="Saad_Adam">DEF!$D$62</definedName>
    <definedName name="Salem_Christian">DEF!$D$33</definedName>
    <definedName name="Sandilands_Aaron">RUC!$D$10</definedName>
    <definedName name="Savage_Shane">DEF!$D$18</definedName>
    <definedName name="SCElites1">DEF!$D$2</definedName>
    <definedName name="SCElites2">MID!$D$2</definedName>
    <definedName name="SCElites3">RUC!$D$2</definedName>
    <definedName name="SCElites4">FWD!$D$2</definedName>
    <definedName name="Schache_Josh">FWD!$D$159</definedName>
    <definedName name="Scharenberg_Matthew">DEF!$D$39</definedName>
    <definedName name="Scheer_Brad" localSheetId="4">FWD!$D$154</definedName>
    <definedName name="Scheer_Brad">MID!$D$157</definedName>
    <definedName name="Schlensog_Blake" localSheetId="4">FWD!$D$308</definedName>
    <definedName name="Schlensog_Blake">RUC!$D$72</definedName>
    <definedName name="Schoenfeld_Josh">MID!$D$169</definedName>
    <definedName name="Schoenmakers_Ryan">FWD!$D$190</definedName>
    <definedName name="Schofield_Will">DEF!$D$181</definedName>
    <definedName name="Schultz_Lachlan">FWD!$D$297</definedName>
    <definedName name="Schumacher_Angus">DEF!$D$249</definedName>
    <definedName name="Scott_Bailey">MID!$D$246</definedName>
    <definedName name="Scrimshaw_Jack">DEF!$D$226</definedName>
    <definedName name="Scully_Tom">MID!$D$143</definedName>
    <definedName name="Seedsman_Paul">MID!$D$85</definedName>
    <definedName name="Selwood_Joel">MID!$D$17</definedName>
    <definedName name="Selwood_Scott">MID!$D$125</definedName>
    <definedName name="Setterfield_Will" localSheetId="4">FWD!$D$238</definedName>
    <definedName name="Setterfield_Will">MID!$D$195</definedName>
    <definedName name="Sexton_Alex">FWD!$D$118</definedName>
    <definedName name="Shaw_Heath">DEF!$D$13</definedName>
    <definedName name="Sheed_Dom">MID!$D$117</definedName>
    <definedName name="Sheppard_Brad">DEF!$D$57</definedName>
    <definedName name="Sheridan_Tommy">MID!$D$126</definedName>
    <definedName name="Shiel_Dylan">MID!$D$62</definedName>
    <definedName name="Shiels_Liam">MID!$D$57</definedName>
    <definedName name="Shipley_Nick">MID!$D$198</definedName>
    <definedName name="Sholl_Lachlan">DEF!$D$268</definedName>
    <definedName name="Short_Jayden">DEF!$D$23</definedName>
    <definedName name="Shuey_Luke">MID!$D$59</definedName>
    <definedName name="Sicily_James">DEF!$D$5</definedName>
    <definedName name="Sidebottom_Steele">MID!$D$28</definedName>
    <definedName name="Sier_Brayden">MID!$D$92</definedName>
    <definedName name="Silvagni_Ben" localSheetId="1">DEF!$D$256</definedName>
    <definedName name="Silvagni_Ben">FWD!$D$276</definedName>
    <definedName name="Silvagni_Jack" localSheetId="1">DEF!$D$180</definedName>
    <definedName name="Silvagni_Jack">FWD!$D$193</definedName>
    <definedName name="Simpkin_Jy">FWD!$D$96</definedName>
    <definedName name="Simpson_Dawson">RUC!$D$18</definedName>
    <definedName name="Simpson_Kade">DEF!$D$6</definedName>
    <definedName name="Simpson_Sam">MID!$D$191</definedName>
    <definedName name="Sinclair_Callum">RUC!$D$11</definedName>
    <definedName name="Sinclair_Jack">MID!$D$101</definedName>
    <definedName name="Skinner_Sam">DEF!$D$218</definedName>
    <definedName name="Sloane_Rory">MID!$D$39</definedName>
    <definedName name="Smith_Archie">RUC!$D$47</definedName>
    <definedName name="Smith_Bailey">MID!$D$184</definedName>
    <definedName name="Smith_Brodie">DEF!$D$129</definedName>
    <definedName name="Smith_Devon" localSheetId="4">FWD!$D$8</definedName>
    <definedName name="Smith_Devon">MID!$D$33</definedName>
    <definedName name="Smith_Ely">MID!$D$219</definedName>
    <definedName name="Smith_Isaac">MID!$D$78</definedName>
    <definedName name="Smith_Joel">DEF!$D$168</definedName>
    <definedName name="Smith_Josh">FWD!$D$202</definedName>
    <definedName name="Smith_Nick">DEF!$D$124</definedName>
    <definedName name="Smith_Roarke">DEF!$D$187</definedName>
    <definedName name="Smith_Timothy">FWD!$D$141</definedName>
    <definedName name="Smith_Zac">RUC!$D$30</definedName>
    <definedName name="Soldo_Ivan">RUC!$D$34</definedName>
    <definedName name="Spargo_Charlie">FWD!$D$139</definedName>
    <definedName name="Sparrow_Tom">MID!$D$247</definedName>
    <definedName name="Sproule_Zachary" localSheetId="4">FWD!$D$256</definedName>
    <definedName name="Sproule_Zachary">MID!$D$215</definedName>
    <definedName name="Stanley_Rhys">RUC!$D$16</definedName>
    <definedName name="Starcevich_Brandon" localSheetId="4">FWD!$D$209</definedName>
    <definedName name="Starcevich_Brandon">MID!$D$177</definedName>
    <definedName name="Steele_Jack">MID!$D$50</definedName>
    <definedName name="Stein_Jake">DEF!$D$250</definedName>
    <definedName name="Stengle_Tyson">FWD!$D$273</definedName>
    <definedName name="Stephenson_Jaidyn">FWD!$D$105</definedName>
    <definedName name="Steven_Jack">MID!$D$49</definedName>
    <definedName name="Stewart_James">FWD!$D$84</definedName>
    <definedName name="Stewart_Tom">DEF!$D$24</definedName>
    <definedName name="Stocker_Liam">MID!$D$199</definedName>
    <definedName name="Stoddart_Ryley">FWD!$D$240</definedName>
    <definedName name="Strachan_Kieran" localSheetId="4">FWD!$D$275</definedName>
    <definedName name="Strachan_Kieran">RUC!$D$60</definedName>
    <definedName name="Stratton_Ben">DEF!$D$135</definedName>
    <definedName name="Stretch_Billy">MID!$D$160</definedName>
    <definedName name="Stringer_Jake">FWD!$D$74</definedName>
    <definedName name="Sturt_Sam">FWD!$D$242</definedName>
    <definedName name="Suckling_Matt">DEF!$D$12</definedName>
    <definedName name="Swallow_David">MID!$D$61</definedName>
    <definedName name="Sweet_Jordon">RUC!$D$73</definedName>
    <definedName name="Switkowski_Sam">FWD!$D$162</definedName>
    <definedName name="Taberner_Matt">FWD!$D$99</definedName>
    <definedName name="Talia_Daniel">DEF!$D$88</definedName>
    <definedName name="Taranto_Tim">MID!$D$67</definedName>
    <definedName name="Tarca_Jake">FWD!$D$298</definedName>
    <definedName name="Tarrant_Robbie">DEF!$D$68</definedName>
    <definedName name="Taylor_Curtis" localSheetId="4">FWD!$D$288</definedName>
    <definedName name="Taylor_Curtis">MID!$D$248</definedName>
    <definedName name="Taylor_Harry">DEF!$D$171</definedName>
    <definedName name="Taylor_Lewis">FWD!$D$70</definedName>
    <definedName name="Taylor_Sam">DEF!$D$167</definedName>
    <definedName name="Team">OPTIONS!$E$2:$E$19</definedName>
    <definedName name="Thomas_Dale">DEF!$D$25</definedName>
    <definedName name="Thomas_Josh">FWD!$D$55</definedName>
    <definedName name="Thomas_Tarryn">MID!$D$185</definedName>
    <definedName name="Thompson_Rory">DEF!$D$169</definedName>
    <definedName name="Thompson_Scott_D">DEF!$D$56</definedName>
    <definedName name="Thurlow_Jackson">MID!$D$159</definedName>
    <definedName name="Tohill_Anton" localSheetId="4">FWD!$D$305</definedName>
    <definedName name="Tohill_Anton">DEF!$D$283</definedName>
    <definedName name="Tomlinson_Adam">MID!$D$122</definedName>
    <definedName name="Townsend_Jacob">FWD!$D$170</definedName>
    <definedName name="Treloar_Adam">MID!$D$11</definedName>
    <definedName name="Trengove_Jack">DEF!$D$197</definedName>
    <definedName name="Trengove_Jackson">DEF!$D$69</definedName>
    <definedName name="Tucker_Darcy">MID!$D$146</definedName>
    <definedName name="Tucker_Durak">DEF!$D$271</definedName>
    <definedName name="Tuohy_Zach">DEF!$D$27</definedName>
    <definedName name="Turner_Fraser">MID!$D$249</definedName>
    <definedName name="Turner_Kane">FWD!$D$176</definedName>
    <definedName name="Tyson_Dom">MID!$D$108</definedName>
    <definedName name="Valente_Luke">MID!$D$221</definedName>
    <definedName name="vandenBerg_Aaron" localSheetId="4">FWD!$D$161</definedName>
    <definedName name="vandenBerg_Aaron">MID!$D$161</definedName>
    <definedName name="Vandermeer_Laitham" localSheetId="2">MID!$D$227</definedName>
    <definedName name="Vandermeer_Laitham">DEF!$D$269</definedName>
    <definedName name="Varcoe_Travis">FWD!$D$116</definedName>
    <definedName name="Vardy_Nathan" localSheetId="4">FWD!$D$142</definedName>
    <definedName name="Vardy_Nathan">RUC!$D$33</definedName>
    <definedName name="Venables_Daniel">FWD!$D$191</definedName>
    <definedName name="Vickers_Willis_Ed">DEF!$D$139</definedName>
    <definedName name="Viney_Jack">MID!$D$80</definedName>
    <definedName name="Vlastuin_Nick">DEF!$D$36</definedName>
    <definedName name="Wagner_Corey">MID!$D$216</definedName>
    <definedName name="Wagner_Josh">DEF!$D$158</definedName>
    <definedName name="Walker_Guy" localSheetId="4">FWD!$D$306</definedName>
    <definedName name="Walker_Guy">DEF!$D$284</definedName>
    <definedName name="Walker_Josh">DEF!$D$74</definedName>
    <definedName name="Walker_Mathew" localSheetId="4">FWD!$D$289</definedName>
    <definedName name="Walker_Mathew">MID!$D$250</definedName>
    <definedName name="Walker_Taylor">FWD!$D$109</definedName>
    <definedName name="Walker_Will">FWD!$D$222</definedName>
    <definedName name="Wallis_Mitch" localSheetId="4">FWD!$D$19</definedName>
    <definedName name="Wallis_Mitch">MID!$D$56</definedName>
    <definedName name="Walsh_Sam">MID!$D$181</definedName>
    <definedName name="Walters_Michael" localSheetId="4">FWD!$D$26</definedName>
    <definedName name="Walters_Michael">MID!$D$70</definedName>
    <definedName name="Ward_Callan">MID!$D$18</definedName>
    <definedName name="Waterman_Jake">FWD!$D$144</definedName>
    <definedName name="Watson_Declan">DEF!$D$251</definedName>
    <definedName name="Watson_Francis">DEF!$D$252</definedName>
    <definedName name="Watson_Tobe" localSheetId="2">MID!$D$259</definedName>
    <definedName name="Watson_Tobe">DEF!$D$285</definedName>
    <definedName name="Watts_Jack">FWD!$D$92</definedName>
    <definedName name="Webb_Lukas">FWD!$D$198</definedName>
    <definedName name="Webster_Jimmy">DEF!$D$20</definedName>
    <definedName name="Weideman_Sam">FWD!$D$203</definedName>
    <definedName name="Weitering_Jacob">DEF!$D$109</definedName>
    <definedName name="Weller_Lachie" localSheetId="1">DEF!$D$65</definedName>
    <definedName name="Weller_Lachie">MID!$D$113</definedName>
    <definedName name="Weller_Maverick">FWD!$D$113</definedName>
    <definedName name="Wells_Daniel">FWD!$D$146</definedName>
    <definedName name="West_Rhylee">MID!$D$224</definedName>
    <definedName name="Westhoff_Justin" localSheetId="4">FWD!$D$5</definedName>
    <definedName name="Westhoff_Justin">RUC!$D$7</definedName>
    <definedName name="White_Brandon">DEF!$D$173</definedName>
    <definedName name="Whitfield_Lachlan">DEF!$D$7</definedName>
    <definedName name="Wicks_Samuel" localSheetId="2">MID!$D$268</definedName>
    <definedName name="Wicks_Samuel">FWD!$D$312</definedName>
    <definedName name="Wigg_Harrison">DEF!$D$273</definedName>
    <definedName name="Wilkie_Callum">DEF!$D$231</definedName>
    <definedName name="Wilkinson_Tom">FWD!$D$314</definedName>
    <definedName name="Williams_Bailey">DEF!$D$37</definedName>
    <definedName name="Williams_Bailey_WCE" localSheetId="4">FWD!$D$282</definedName>
    <definedName name="Williams_Bailey_WCE">RUC!$D$65</definedName>
    <definedName name="Williams_Marley">DEF!$D$118</definedName>
    <definedName name="Williams_Zac">DEF!$D$61</definedName>
    <definedName name="Williamson_Tom">DEF!$D$214</definedName>
    <definedName name="Wills_Rupert">MID!$D$188</definedName>
    <definedName name="Wilson_Nathan">DEF!$D$40</definedName>
    <definedName name="Wilson_Patrick">MID!$D$194</definedName>
    <definedName name="Wines_Ollie">MID!$D$35</definedName>
    <definedName name="Wingard_Chad" localSheetId="4">FWD!$D$23</definedName>
    <definedName name="Wingard_Chad">MID!$D$68</definedName>
    <definedName name="Witherden_Alex">DEF!$D$28</definedName>
    <definedName name="Witts_Jarrod">RUC!$D$17</definedName>
    <definedName name="Wood_Easton">DEF!$D$121</definedName>
    <definedName name="Wood_Mason">FWD!$D$91</definedName>
    <definedName name="Woodcock_Boyd" localSheetId="4">FWD!$D$290</definedName>
    <definedName name="Woodcock_Boyd">MID!$D$251</definedName>
    <definedName name="Wooller_Toby">FWD!$D$274</definedName>
    <definedName name="Worpel_James" localSheetId="4">FWD!$D$65</definedName>
    <definedName name="Worpel_James">MID!$D$116</definedName>
    <definedName name="Wright_Peter">FWD!$D$143</definedName>
    <definedName name="Wright_Sam">DEF!$D$106</definedName>
    <definedName name="Xerri_Tristan" localSheetId="4">FWD!$D$248</definedName>
    <definedName name="Xerri_Tristan">RUC!$D$59</definedName>
    <definedName name="Yeo_Elliot" localSheetId="2">MID!$D$14</definedName>
    <definedName name="Yeo_Elliot">DEF!#REF!</definedName>
    <definedName name="Young_Aaron">FWD!$D$125</definedName>
    <definedName name="Young_Lachlan">DEF!$D$254</definedName>
    <definedName name="Young_Lewis">DEF!$D$186</definedName>
    <definedName name="Young_Robert">FWD!$D$299</definedName>
    <definedName name="Zaharakis_David">MID!$D$51</definedName>
    <definedName name="Zerk_Thatcher_Brandon">DEF!$D$253</definedName>
    <definedName name="Ziebell_Jack">FWD!$D$30</definedName>
    <definedName name="Zorko_Dayne">MID!$D$44</definedName>
    <definedName name="Zurhaar_Cameron">FWD!$D$194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A324" i="6" l="1"/>
  <c r="A323" i="6"/>
  <c r="A322" i="6"/>
  <c r="A321" i="6"/>
  <c r="A320" i="6"/>
  <c r="A319" i="6"/>
  <c r="M10" i="6" l="1"/>
  <c r="M9" i="6"/>
  <c r="M8" i="6"/>
  <c r="M7" i="6"/>
  <c r="M6" i="6"/>
  <c r="M5" i="6"/>
  <c r="M4" i="6"/>
  <c r="M3" i="6"/>
  <c r="M5" i="5"/>
  <c r="Q29" i="2" l="1"/>
  <c r="Q28" i="2"/>
  <c r="P29" i="2"/>
  <c r="P28" i="2"/>
  <c r="L29" i="2"/>
  <c r="L28" i="2"/>
  <c r="K29" i="2"/>
  <c r="K28" i="2"/>
  <c r="D29" i="2"/>
  <c r="D28" i="2"/>
  <c r="C29" i="2"/>
  <c r="C28" i="2"/>
  <c r="Q25" i="2"/>
  <c r="Q24" i="2"/>
  <c r="P25" i="2"/>
  <c r="P24" i="2"/>
  <c r="L25" i="2"/>
  <c r="L24" i="2"/>
  <c r="K25" i="2"/>
  <c r="K24" i="2"/>
  <c r="H25" i="2"/>
  <c r="H24" i="2"/>
  <c r="G25" i="2"/>
  <c r="G24" i="2"/>
  <c r="D25" i="2"/>
  <c r="D24" i="2"/>
  <c r="C25" i="2"/>
  <c r="C24" i="2"/>
  <c r="Q21" i="2"/>
  <c r="Q20" i="2"/>
  <c r="P21" i="2"/>
  <c r="P20" i="2"/>
  <c r="L21" i="2"/>
  <c r="L20" i="2"/>
  <c r="K21" i="2"/>
  <c r="K20" i="2"/>
  <c r="H21" i="2"/>
  <c r="H20" i="2"/>
  <c r="G21" i="2"/>
  <c r="G20" i="2"/>
  <c r="D21" i="2"/>
  <c r="D20" i="2"/>
  <c r="C21" i="2"/>
  <c r="C20" i="2"/>
  <c r="Q34" i="2"/>
  <c r="Q33" i="2"/>
  <c r="P34" i="2"/>
  <c r="L5" i="5" s="1"/>
  <c r="P33" i="2"/>
  <c r="K5" i="5" s="1"/>
  <c r="H34" i="2"/>
  <c r="H33" i="2"/>
  <c r="G34" i="2"/>
  <c r="L4" i="5" s="1"/>
  <c r="G33" i="2"/>
  <c r="K4" i="5" s="1"/>
  <c r="D34" i="2"/>
  <c r="D33" i="2"/>
  <c r="C34" i="2"/>
  <c r="L3" i="5" s="1"/>
  <c r="C33" i="2"/>
  <c r="K3" i="5" s="1"/>
  <c r="Q43" i="2"/>
  <c r="Q42" i="2"/>
  <c r="P43" i="2"/>
  <c r="P42" i="2"/>
  <c r="K10" i="6" s="1"/>
  <c r="L43" i="2"/>
  <c r="L42" i="2"/>
  <c r="K43" i="2"/>
  <c r="K42" i="2"/>
  <c r="K8" i="6" s="1"/>
  <c r="H43" i="2"/>
  <c r="H42" i="2"/>
  <c r="G43" i="2"/>
  <c r="G42" i="2"/>
  <c r="K7" i="6" s="1"/>
  <c r="D43" i="2"/>
  <c r="D42" i="2"/>
  <c r="C43" i="2"/>
  <c r="C42" i="2"/>
  <c r="K6" i="6" s="1"/>
  <c r="Q39" i="2"/>
  <c r="Q38" i="2"/>
  <c r="P39" i="2"/>
  <c r="P38" i="2"/>
  <c r="K9" i="6" s="1"/>
  <c r="L39" i="2"/>
  <c r="L38" i="2"/>
  <c r="K39" i="2"/>
  <c r="K38" i="2"/>
  <c r="K5" i="6" s="1"/>
  <c r="G39" i="2"/>
  <c r="H39" i="2"/>
  <c r="H38" i="2"/>
  <c r="G38" i="2"/>
  <c r="K4" i="6" s="1"/>
  <c r="C39" i="2"/>
  <c r="D39" i="2"/>
  <c r="D38" i="2"/>
  <c r="C38" i="2"/>
  <c r="K3" i="6" s="1"/>
  <c r="A318" i="6"/>
  <c r="A317" i="6"/>
  <c r="A78" i="5"/>
  <c r="A77" i="5"/>
  <c r="A76" i="5"/>
  <c r="A281" i="4"/>
  <c r="A280" i="4"/>
  <c r="A279" i="4"/>
  <c r="A278" i="4"/>
  <c r="A277" i="4"/>
  <c r="A276" i="4"/>
  <c r="A275" i="4"/>
  <c r="A274" i="4"/>
  <c r="A273" i="4"/>
  <c r="A272" i="4"/>
  <c r="A271" i="4"/>
  <c r="A288" i="1"/>
  <c r="N10" i="6" l="1"/>
  <c r="N9" i="6"/>
  <c r="N8" i="6"/>
  <c r="N7" i="6"/>
  <c r="N6" i="6"/>
  <c r="N5" i="6"/>
  <c r="N4" i="6"/>
  <c r="N3" i="6"/>
  <c r="N5" i="5"/>
  <c r="N4" i="5"/>
  <c r="N3" i="5"/>
  <c r="N13" i="4"/>
  <c r="N12" i="4"/>
  <c r="N11" i="4"/>
  <c r="N10" i="4"/>
  <c r="N9" i="4"/>
  <c r="N8" i="4"/>
  <c r="N7" i="4"/>
  <c r="N6" i="4"/>
  <c r="N5" i="4"/>
  <c r="N4" i="4"/>
  <c r="N3" i="4"/>
  <c r="N3" i="1"/>
  <c r="N10" i="1"/>
  <c r="N9" i="1"/>
  <c r="N8" i="1"/>
  <c r="N7" i="1"/>
  <c r="N6" i="1"/>
  <c r="N5" i="1"/>
  <c r="N4" i="1"/>
  <c r="C8" i="2" l="1"/>
  <c r="L10" i="4" l="1"/>
  <c r="L8" i="4"/>
  <c r="L7" i="4"/>
  <c r="L9" i="4"/>
  <c r="L6" i="4"/>
  <c r="L6" i="6"/>
  <c r="L3" i="6"/>
  <c r="L7" i="6"/>
  <c r="L4" i="6"/>
  <c r="L8" i="6"/>
  <c r="L5" i="6"/>
  <c r="L10" i="6"/>
  <c r="L9" i="6"/>
  <c r="L13" i="4"/>
  <c r="L12" i="4"/>
  <c r="L11" i="4"/>
  <c r="L5" i="4"/>
  <c r="L4" i="4"/>
  <c r="C16" i="2"/>
  <c r="G16" i="2"/>
  <c r="K16" i="2"/>
  <c r="P16" i="2"/>
  <c r="P12" i="2"/>
  <c r="L9" i="1" s="1"/>
  <c r="K12" i="2"/>
  <c r="G12" i="2"/>
  <c r="M4" i="5"/>
  <c r="M3" i="5"/>
  <c r="C12" i="2"/>
  <c r="K13" i="4"/>
  <c r="K10" i="4"/>
  <c r="K9" i="4"/>
  <c r="K12" i="4"/>
  <c r="K8" i="4"/>
  <c r="K7" i="4"/>
  <c r="K6" i="4"/>
  <c r="K11" i="4"/>
  <c r="K5" i="4"/>
  <c r="C11" i="2"/>
  <c r="M13" i="4"/>
  <c r="M12" i="4"/>
  <c r="M11" i="4"/>
  <c r="M10" i="4"/>
  <c r="M9" i="4"/>
  <c r="M8" i="4"/>
  <c r="M7" i="4"/>
  <c r="M6" i="4"/>
  <c r="M5" i="4"/>
  <c r="M10" i="1"/>
  <c r="M9" i="1"/>
  <c r="M8" i="1"/>
  <c r="M7" i="1"/>
  <c r="M4" i="4"/>
  <c r="M3" i="4"/>
  <c r="L10" i="1" l="1"/>
  <c r="C6" i="2"/>
  <c r="A295" i="1"/>
  <c r="A294" i="1"/>
  <c r="A293" i="1"/>
  <c r="A292" i="1"/>
  <c r="A291" i="1"/>
  <c r="A290" i="1"/>
  <c r="A289" i="1"/>
  <c r="Q16" i="2"/>
  <c r="Q12" i="2"/>
  <c r="L16" i="2"/>
  <c r="H16" i="2"/>
  <c r="H12" i="2"/>
  <c r="D12" i="2"/>
  <c r="D16" i="2"/>
  <c r="L12" i="2"/>
  <c r="Q15" i="2"/>
  <c r="L15" i="2"/>
  <c r="H15" i="2"/>
  <c r="D15" i="2"/>
  <c r="L11" i="2"/>
  <c r="H11" i="2"/>
  <c r="D11" i="2"/>
  <c r="P15" i="2"/>
  <c r="K10" i="1" s="1"/>
  <c r="P11" i="2"/>
  <c r="K9" i="1" s="1"/>
  <c r="K15" i="2"/>
  <c r="G15" i="2"/>
  <c r="C15" i="2"/>
  <c r="K11" i="2"/>
  <c r="G11" i="2"/>
  <c r="K7" i="1" l="1"/>
  <c r="L8" i="1"/>
  <c r="L7" i="1"/>
  <c r="K8" i="1"/>
  <c r="L6" i="1"/>
  <c r="M6" i="1"/>
  <c r="K6" i="1" l="1"/>
  <c r="K4" i="4" l="1"/>
  <c r="K3" i="4"/>
  <c r="L3" i="4"/>
  <c r="K5" i="1"/>
  <c r="K4" i="1"/>
  <c r="K3" i="1"/>
  <c r="M5" i="1" l="1"/>
  <c r="M4" i="1"/>
  <c r="M3" i="1"/>
  <c r="L5" i="1"/>
  <c r="L4" i="1"/>
  <c r="L3" i="1"/>
  <c r="L5" i="2" l="1"/>
  <c r="L6" i="2"/>
  <c r="H5" i="2"/>
  <c r="H4" i="2"/>
  <c r="H6" i="2"/>
  <c r="L4" i="2"/>
  <c r="C4" i="2"/>
</calcChain>
</file>

<file path=xl/sharedStrings.xml><?xml version="1.0" encoding="utf-8"?>
<sst xmlns="http://schemas.openxmlformats.org/spreadsheetml/2006/main" count="5770" uniqueCount="3078">
  <si>
    <t>Price</t>
  </si>
  <si>
    <t>Team</t>
  </si>
  <si>
    <t>Bye</t>
  </si>
  <si>
    <t>Position</t>
  </si>
  <si>
    <t>MID</t>
  </si>
  <si>
    <t>MID/FWD</t>
  </si>
  <si>
    <t>D1:</t>
  </si>
  <si>
    <t>D2:</t>
  </si>
  <si>
    <t>DEFENDER</t>
  </si>
  <si>
    <t>SCElites1</t>
  </si>
  <si>
    <t>Display name</t>
  </si>
  <si>
    <t>Selected (Price)</t>
  </si>
  <si>
    <t>D3:</t>
  </si>
  <si>
    <t>BYE ROUND COUNTER</t>
  </si>
  <si>
    <t>Round 12</t>
  </si>
  <si>
    <t>Round 13</t>
  </si>
  <si>
    <t>Round 14</t>
  </si>
  <si>
    <t>TEAM NAME</t>
  </si>
  <si>
    <r>
      <rPr>
        <b/>
        <sz val="11"/>
        <color theme="2"/>
        <rFont val="Calibri"/>
        <family val="2"/>
        <scheme val="minor"/>
      </rPr>
      <t>Premiums</t>
    </r>
    <r>
      <rPr>
        <sz val="11"/>
        <color theme="2"/>
        <rFont val="Calibri"/>
        <family val="2"/>
        <scheme val="minor"/>
      </rPr>
      <t xml:space="preserve"> (&gt;$450k)</t>
    </r>
  </si>
  <si>
    <r>
      <rPr>
        <b/>
        <sz val="11"/>
        <color theme="2"/>
        <rFont val="Calibri"/>
        <family val="2"/>
        <scheme val="minor"/>
      </rPr>
      <t>Cash Cows</t>
    </r>
    <r>
      <rPr>
        <sz val="11"/>
        <color theme="2"/>
        <rFont val="Calibri"/>
        <family val="2"/>
        <scheme val="minor"/>
      </rPr>
      <t xml:space="preserve"> (&lt;$250k)</t>
    </r>
  </si>
  <si>
    <t>D4:</t>
  </si>
  <si>
    <t>D5:</t>
  </si>
  <si>
    <t>D6:</t>
  </si>
  <si>
    <t>D7:</t>
  </si>
  <si>
    <t>D8:</t>
  </si>
  <si>
    <t>TEAM SPREAD</t>
  </si>
  <si>
    <t>Docherty, Sam</t>
  </si>
  <si>
    <t>Hurley, Michael</t>
  </si>
  <si>
    <t>DEF</t>
  </si>
  <si>
    <t>RUC</t>
  </si>
  <si>
    <t>FWD</t>
  </si>
  <si>
    <t>DEF/MID</t>
  </si>
  <si>
    <t>DEF/FWD</t>
  </si>
  <si>
    <t>DEF/RUC</t>
  </si>
  <si>
    <t>MID/DEF</t>
  </si>
  <si>
    <t>MID/RUC</t>
  </si>
  <si>
    <t>FWD/RUC</t>
  </si>
  <si>
    <t>ADE</t>
  </si>
  <si>
    <t>BRL</t>
  </si>
  <si>
    <t>CAR</t>
  </si>
  <si>
    <t>COL</t>
  </si>
  <si>
    <t>ESS</t>
  </si>
  <si>
    <t>FRE</t>
  </si>
  <si>
    <t>GEE</t>
  </si>
  <si>
    <t>GCS</t>
  </si>
  <si>
    <t>GWS</t>
  </si>
  <si>
    <t>HAW</t>
  </si>
  <si>
    <t>MEL</t>
  </si>
  <si>
    <t>NTH</t>
  </si>
  <si>
    <t>PTA</t>
  </si>
  <si>
    <t>RIC</t>
  </si>
  <si>
    <t>STK</t>
  </si>
  <si>
    <t>SYD</t>
  </si>
  <si>
    <t>WCE</t>
  </si>
  <si>
    <t>WBD</t>
  </si>
  <si>
    <t>Selected (Bye)</t>
  </si>
  <si>
    <t>Docherty_Sam</t>
  </si>
  <si>
    <t>Hurley_Michael</t>
  </si>
  <si>
    <t>Yeo_Elliot</t>
  </si>
  <si>
    <t>Selected (Player)</t>
  </si>
  <si>
    <t>FWD/DEF</t>
  </si>
  <si>
    <t>FWD/MID</t>
  </si>
  <si>
    <t>RUC/FWD</t>
  </si>
  <si>
    <t>RUC/DEF</t>
  </si>
  <si>
    <t>RUC/MID</t>
  </si>
  <si>
    <t>M1:</t>
  </si>
  <si>
    <t>MIDFIELDER</t>
  </si>
  <si>
    <t>SCElites2</t>
  </si>
  <si>
    <t>Dangerfield_Patrick</t>
  </si>
  <si>
    <t>Martin_Dustin</t>
  </si>
  <si>
    <t>Dangerfield, Patrick</t>
  </si>
  <si>
    <t>Martin, Dustin</t>
  </si>
  <si>
    <t>M2:</t>
  </si>
  <si>
    <t>M3:</t>
  </si>
  <si>
    <t>M4:</t>
  </si>
  <si>
    <t>M5:</t>
  </si>
  <si>
    <t>M6:</t>
  </si>
  <si>
    <t>M7:</t>
  </si>
  <si>
    <t>M8:</t>
  </si>
  <si>
    <t>M9:</t>
  </si>
  <si>
    <t>M10:</t>
  </si>
  <si>
    <t>M11:</t>
  </si>
  <si>
    <t>R1:</t>
  </si>
  <si>
    <t>R2:</t>
  </si>
  <si>
    <t>R3:</t>
  </si>
  <si>
    <t>F1:</t>
  </si>
  <si>
    <t>F2:</t>
  </si>
  <si>
    <t>F3:</t>
  </si>
  <si>
    <t>F4:</t>
  </si>
  <si>
    <t>F5:</t>
  </si>
  <si>
    <t>F6:</t>
  </si>
  <si>
    <t>F7:</t>
  </si>
  <si>
    <t>F8:</t>
  </si>
  <si>
    <t>PLAYER SELECTION</t>
  </si>
  <si>
    <t>Select your players below using the 
drop down menu for each position</t>
  </si>
  <si>
    <t>Yeo, Elliot</t>
  </si>
  <si>
    <t>Laird_Rory</t>
  </si>
  <si>
    <t>Laird, Rory</t>
  </si>
  <si>
    <t>Hibberd_Michael</t>
  </si>
  <si>
    <t>Hibberd, Michael</t>
  </si>
  <si>
    <t>Howe_Jeremy</t>
  </si>
  <si>
    <t>Howe, Jeremy</t>
  </si>
  <si>
    <t>DEFoptions</t>
  </si>
  <si>
    <t>MIDoptions</t>
  </si>
  <si>
    <t>RUCoptions</t>
  </si>
  <si>
    <t>FWDoptions</t>
  </si>
  <si>
    <t>Logo</t>
  </si>
  <si>
    <t>Logo tag</t>
  </si>
  <si>
    <t>Player tag</t>
  </si>
  <si>
    <t>Average</t>
  </si>
  <si>
    <t>FORWARD</t>
  </si>
  <si>
    <t>RUCK</t>
  </si>
  <si>
    <t>SALARY:</t>
  </si>
  <si>
    <t>VALUE:</t>
  </si>
  <si>
    <t>Lloyd, Jake</t>
  </si>
  <si>
    <t>Lloyd_Jake</t>
  </si>
  <si>
    <t>AVG:</t>
  </si>
  <si>
    <t>Selected (Avg.)</t>
  </si>
  <si>
    <t>DEFENDER
 Avg. 0</t>
  </si>
  <si>
    <t>MIDFIELDER
 Avg. 0</t>
  </si>
  <si>
    <t>RUCK
 Avg. 0</t>
  </si>
  <si>
    <t>FORWARD
 Avg. 0</t>
  </si>
  <si>
    <t>Simpson_Kade</t>
  </si>
  <si>
    <t>Simpson, Kade</t>
  </si>
  <si>
    <t>Avg. 105.0</t>
  </si>
  <si>
    <t>Hurn_Shannon</t>
  </si>
  <si>
    <t>Hurn, Shannon</t>
  </si>
  <si>
    <t>Avg. 96.4</t>
  </si>
  <si>
    <t>Grundy_Brodie</t>
  </si>
  <si>
    <t>Grundy, Brodie</t>
  </si>
  <si>
    <t>Avg. 130.5</t>
  </si>
  <si>
    <t>Gawn_Max</t>
  </si>
  <si>
    <t>Gawn, Max</t>
  </si>
  <si>
    <t>Avg. 127.5</t>
  </si>
  <si>
    <t>SCElites3</t>
  </si>
  <si>
    <t>FOLLOW THE LINKS:</t>
  </si>
  <si>
    <t>McGrath_Andrew</t>
  </si>
  <si>
    <t>McGrath, Andrew</t>
  </si>
  <si>
    <t>Avg. 70.8</t>
  </si>
  <si>
    <t>Weller_Lachie</t>
  </si>
  <si>
    <t>Weller, Lachie</t>
  </si>
  <si>
    <t>Avg. 74.4</t>
  </si>
  <si>
    <t>Ellis, Corey</t>
  </si>
  <si>
    <t>Ellis_Corey</t>
  </si>
  <si>
    <t>Avg. 47.8</t>
  </si>
  <si>
    <t>Moore_Darcy</t>
  </si>
  <si>
    <t>Moore, Darcy</t>
  </si>
  <si>
    <t>Avg. 49.0</t>
  </si>
  <si>
    <t>Silvagni_Jack</t>
  </si>
  <si>
    <t>Silvagni, Jack</t>
  </si>
  <si>
    <t>Avg. 46.9</t>
  </si>
  <si>
    <t>Silvagni_Ben</t>
  </si>
  <si>
    <t>Silvagni, Ben</t>
  </si>
  <si>
    <t>Westhoff_Justin</t>
  </si>
  <si>
    <t>Westhoff, Justin</t>
  </si>
  <si>
    <t>Avg. 101.2</t>
  </si>
  <si>
    <t>Lobb_Rory</t>
  </si>
  <si>
    <t>Lobb, Rory</t>
  </si>
  <si>
    <t>Avg. 75.8</t>
  </si>
  <si>
    <t>Roughead_Jordan</t>
  </si>
  <si>
    <t>Roughead, Jordan</t>
  </si>
  <si>
    <t>Avg. 69.8</t>
  </si>
  <si>
    <t>Patton_Jonathon</t>
  </si>
  <si>
    <t>Patton, Jonathon</t>
  </si>
  <si>
    <t>Avg. 77.6</t>
  </si>
  <si>
    <t>Ceglar_Jonathon</t>
  </si>
  <si>
    <t>Ceglar, Jonathon</t>
  </si>
  <si>
    <t>Avg. 73.1</t>
  </si>
  <si>
    <t>Avg. 121.7</t>
  </si>
  <si>
    <t>Avg. 103.9</t>
  </si>
  <si>
    <t>Avg. 114.7</t>
  </si>
  <si>
    <t>Avg. 90.6</t>
  </si>
  <si>
    <t>Avg. 107.9</t>
  </si>
  <si>
    <t>Avg. 108.3</t>
  </si>
  <si>
    <t>Avg. 73.4</t>
  </si>
  <si>
    <t>Avg. 91.6</t>
  </si>
  <si>
    <t>Kelly, Timothy</t>
  </si>
  <si>
    <t>Kelly_Tim</t>
  </si>
  <si>
    <t>Avg. 93.2</t>
  </si>
  <si>
    <t>Kelly, Tim</t>
  </si>
  <si>
    <t>Heeney_Isaac</t>
  </si>
  <si>
    <t>Heeney, Isaac</t>
  </si>
  <si>
    <t>Avg. 97.5</t>
  </si>
  <si>
    <t>Gray_Robbie</t>
  </si>
  <si>
    <t>Gray, Robbie</t>
  </si>
  <si>
    <t>Avg. 96.8</t>
  </si>
  <si>
    <t>Smith_Devon</t>
  </si>
  <si>
    <t>Smith, Devon</t>
  </si>
  <si>
    <t>Avg. 97.9</t>
  </si>
  <si>
    <t>McLean_Toby</t>
  </si>
  <si>
    <t>McLean, Toby</t>
  </si>
  <si>
    <t>Avg. 94.7</t>
  </si>
  <si>
    <t>Menegola_Sam</t>
  </si>
  <si>
    <t>Menegola, Sam</t>
  </si>
  <si>
    <t>Avg. 100.0</t>
  </si>
  <si>
    <t>Walters_Michael</t>
  </si>
  <si>
    <t>Walters, Michael</t>
  </si>
  <si>
    <t>Avg. 87.8</t>
  </si>
  <si>
    <t>Setterfield_Will</t>
  </si>
  <si>
    <t>Setterfield, Will</t>
  </si>
  <si>
    <t>Martin_Jack</t>
  </si>
  <si>
    <t>Martin, Jack</t>
  </si>
  <si>
    <t>Avg. 80.9</t>
  </si>
  <si>
    <t>Wingard_Chad</t>
  </si>
  <si>
    <t>Wingard, Chad</t>
  </si>
  <si>
    <t>Avg. 88.6</t>
  </si>
  <si>
    <t>Newnes_Jack</t>
  </si>
  <si>
    <t>Newnes, Jack</t>
  </si>
  <si>
    <t>Avg. 65.6</t>
  </si>
  <si>
    <t>Daniel_Caleb</t>
  </si>
  <si>
    <t>Daniel, Caleb</t>
  </si>
  <si>
    <t>Avg. 77.1</t>
  </si>
  <si>
    <t>Seedsman_Paul</t>
  </si>
  <si>
    <t>Seedsman, Paul</t>
  </si>
  <si>
    <t>Avg. 81.1</t>
  </si>
  <si>
    <t>Avg. 76.8</t>
  </si>
  <si>
    <t>De_Goey_Jordan</t>
  </si>
  <si>
    <t>De Goey, Jordan</t>
  </si>
  <si>
    <t>Francis_Aaron</t>
  </si>
  <si>
    <t>Francis, Aaron</t>
  </si>
  <si>
    <t>Avg. 80.8</t>
  </si>
  <si>
    <t>Hanley_Pearce</t>
  </si>
  <si>
    <t>Hanley, Pearce</t>
  </si>
  <si>
    <t>Avg. 60.7</t>
  </si>
  <si>
    <t>Taranto_Tim</t>
  </si>
  <si>
    <t>Taranto,Tim</t>
  </si>
  <si>
    <t>Avg. 88.7</t>
  </si>
  <si>
    <t>Sicily_James</t>
  </si>
  <si>
    <t>Sicily, James</t>
  </si>
  <si>
    <t>Avg. 105.1</t>
  </si>
  <si>
    <t>Brayshaw_Angus</t>
  </si>
  <si>
    <t>Avg. 97.1</t>
  </si>
  <si>
    <t>McDonald_Luke</t>
  </si>
  <si>
    <t>McDonald, Luke</t>
  </si>
  <si>
    <t>Avg. 66.7</t>
  </si>
  <si>
    <t>Boak_Travis</t>
  </si>
  <si>
    <t>Boak, Travis</t>
  </si>
  <si>
    <t>Avg. 88.0</t>
  </si>
  <si>
    <t>Higgins_Jack</t>
  </si>
  <si>
    <t>Higgins, Jack</t>
  </si>
  <si>
    <t>Avg. 72.3</t>
  </si>
  <si>
    <t>Caddy_Josh</t>
  </si>
  <si>
    <t>Caddy, Josh</t>
  </si>
  <si>
    <t>Avg. 84.5</t>
  </si>
  <si>
    <t>Lambert_Kane</t>
  </si>
  <si>
    <t>Lambert, Kane</t>
  </si>
  <si>
    <t>Avg. 88.8</t>
  </si>
  <si>
    <t>Whitfield_Lachlan</t>
  </si>
  <si>
    <t>Whitfield, Lachlan</t>
  </si>
  <si>
    <t>Avg. 99.9</t>
  </si>
  <si>
    <t>Blakely_Connor</t>
  </si>
  <si>
    <t>Blakely, Connor</t>
  </si>
  <si>
    <t>Avg. 85.1</t>
  </si>
  <si>
    <t>Blicavs_Mark</t>
  </si>
  <si>
    <t>Blicavs, Mark</t>
  </si>
  <si>
    <t>Avg. 74.6</t>
  </si>
  <si>
    <t>Hill_Stephen</t>
  </si>
  <si>
    <t>Hill, Stephen</t>
  </si>
  <si>
    <t>Avg. 71.7</t>
  </si>
  <si>
    <t>Clark_Hunter</t>
  </si>
  <si>
    <t>Clark, Hunter</t>
  </si>
  <si>
    <t>Avg. 54.1</t>
  </si>
  <si>
    <t>Jones_Zak</t>
  </si>
  <si>
    <t>Jones, Zak</t>
  </si>
  <si>
    <t>Avg. 79.6</t>
  </si>
  <si>
    <t>Crozier_Hayden</t>
  </si>
  <si>
    <t>Crozier, Hayden</t>
  </si>
  <si>
    <t>Avg. 79.0</t>
  </si>
  <si>
    <t>Newman_Nic</t>
  </si>
  <si>
    <t>Newman, Nic</t>
  </si>
  <si>
    <t>Avg. 72.6</t>
  </si>
  <si>
    <t>Wigg_Harrison</t>
  </si>
  <si>
    <t>Wigg, Harrison</t>
  </si>
  <si>
    <t>Avg. 35.0</t>
  </si>
  <si>
    <t>Lewis_Jordan</t>
  </si>
  <si>
    <t>Lewis, Jordan</t>
  </si>
  <si>
    <t>Avg. 83.7</t>
  </si>
  <si>
    <t>Mayne_Chris</t>
  </si>
  <si>
    <t>Avg. 68.2</t>
  </si>
  <si>
    <t>Conca_Reece</t>
  </si>
  <si>
    <t>Conca, Reece</t>
  </si>
  <si>
    <t>Avg. 72.4</t>
  </si>
  <si>
    <t>Deledio_Brett</t>
  </si>
  <si>
    <t>Deledio, Brett</t>
  </si>
  <si>
    <t>Avg. 85.4</t>
  </si>
  <si>
    <t>Fritsch_Bayley</t>
  </si>
  <si>
    <t>Fritsch, Bayley</t>
  </si>
  <si>
    <t>Avg. 75.2</t>
  </si>
  <si>
    <t>Lloyd_Sam</t>
  </si>
  <si>
    <t>Lloyd, Sam</t>
  </si>
  <si>
    <t>Bennell_Harley</t>
  </si>
  <si>
    <t>Bennell, Harley</t>
  </si>
  <si>
    <t>Avg. 51.5</t>
  </si>
  <si>
    <t>Ziebell_Jack</t>
  </si>
  <si>
    <t>Ziebell, Jack</t>
  </si>
  <si>
    <t>Holman_Nick</t>
  </si>
  <si>
    <t>Avg. 67.2</t>
  </si>
  <si>
    <t>Sexton_Alex</t>
  </si>
  <si>
    <t>Sexton, Alex</t>
  </si>
  <si>
    <t>Holman, Nick</t>
  </si>
  <si>
    <t>Hoskin_Elliott_Will</t>
  </si>
  <si>
    <t>Hoskin-Elliott, Will</t>
  </si>
  <si>
    <t>Avg. 70.0</t>
  </si>
  <si>
    <t>Cerra_Adam</t>
  </si>
  <si>
    <t>Cerra, Adam</t>
  </si>
  <si>
    <t>Walsh_Sam</t>
  </si>
  <si>
    <t>Walsh, Sam</t>
  </si>
  <si>
    <t>Lukosius_Jack</t>
  </si>
  <si>
    <t>Lukosius, Jack</t>
  </si>
  <si>
    <t>Rankine_Izak</t>
  </si>
  <si>
    <t>Rankine, Izak</t>
  </si>
  <si>
    <t>King_Max</t>
  </si>
  <si>
    <t>King, Max</t>
  </si>
  <si>
    <t>Rozee_Connor</t>
  </si>
  <si>
    <t>Rozee, Connor</t>
  </si>
  <si>
    <t>King_Ben</t>
  </si>
  <si>
    <t>Smith_Bailey</t>
  </si>
  <si>
    <t>Smith, Bailey</t>
  </si>
  <si>
    <t>Thomas_Tarryn</t>
  </si>
  <si>
    <t>Jones_Chayce</t>
  </si>
  <si>
    <t>Blakey, Nick</t>
  </si>
  <si>
    <t>Blakey_Nick</t>
  </si>
  <si>
    <t>Caldwell_Jye</t>
  </si>
  <si>
    <t>Caldwell, Jye</t>
  </si>
  <si>
    <t>Butters_Zak</t>
  </si>
  <si>
    <t>Butters, Zak</t>
  </si>
  <si>
    <t>Jones, Chayce</t>
  </si>
  <si>
    <t>Thomas, Tarryn</t>
  </si>
  <si>
    <t>King, Ben</t>
  </si>
  <si>
    <t>Quaynor_Isaac</t>
  </si>
  <si>
    <t>Hately_Jackson</t>
  </si>
  <si>
    <t>Hately, Jackson</t>
  </si>
  <si>
    <t>Quaynor, Isaac</t>
  </si>
  <si>
    <t>Mayne, Chris</t>
  </si>
  <si>
    <t>Clark_Jordan</t>
  </si>
  <si>
    <t>Clark, Jordan</t>
  </si>
  <si>
    <t>McHenry_Ned</t>
  </si>
  <si>
    <t>McHenry, Ned</t>
  </si>
  <si>
    <t>Sturt_Sam</t>
  </si>
  <si>
    <t>Duursma_Xavier</t>
  </si>
  <si>
    <t>Duursma, Xavier</t>
  </si>
  <si>
    <t>Stocker_Liam</t>
  </si>
  <si>
    <t>Stocker, Liam</t>
  </si>
  <si>
    <t>Collier_Dawkins_Riley</t>
  </si>
  <si>
    <t>Collier-Dawkins, Riley</t>
  </si>
  <si>
    <t>McAdam_Shane</t>
  </si>
  <si>
    <t>McAdam, Shane</t>
  </si>
  <si>
    <t>Smith_Ely</t>
  </si>
  <si>
    <t>Smith, Ely</t>
  </si>
  <si>
    <t>Mosquito_Irving</t>
  </si>
  <si>
    <t>Mosquito, Irving</t>
  </si>
  <si>
    <t>Valente_Luke</t>
  </si>
  <si>
    <t>Valente, Luke</t>
  </si>
  <si>
    <t>Bewley_Brett</t>
  </si>
  <si>
    <t>Bewley, Brett</t>
  </si>
  <si>
    <t>Kreuger_Nathan</t>
  </si>
  <si>
    <t>Kreuger, Nathan</t>
  </si>
  <si>
    <t>Fort_Darcy</t>
  </si>
  <si>
    <t>Fort, Darcy</t>
  </si>
  <si>
    <t>Collins_Sam</t>
  </si>
  <si>
    <t>Collins, Sam</t>
  </si>
  <si>
    <t>Corbett_Josh</t>
  </si>
  <si>
    <t>Corbett, Josh</t>
  </si>
  <si>
    <t>Koschitzke_Jacob</t>
  </si>
  <si>
    <t>Koschitzke, Jacob</t>
  </si>
  <si>
    <t>Hore_Marty</t>
  </si>
  <si>
    <t>Hore, Marty</t>
  </si>
  <si>
    <t>Hind_Nick</t>
  </si>
  <si>
    <t>Hind, Nick</t>
  </si>
  <si>
    <t>West_Rhylee</t>
  </si>
  <si>
    <t>West, Rhylee</t>
  </si>
  <si>
    <t>Sturt, Sam</t>
  </si>
  <si>
    <t>SCElites4</t>
  </si>
  <si>
    <t>Brayshaw, Angus</t>
  </si>
  <si>
    <r>
      <rPr>
        <b/>
        <sz val="11"/>
        <color theme="2"/>
        <rFont val="Calibri"/>
        <family val="2"/>
        <scheme val="minor"/>
      </rPr>
      <t>Midpricers</t>
    </r>
    <r>
      <rPr>
        <sz val="11"/>
        <color theme="2"/>
        <rFont val="Calibri"/>
        <family val="2"/>
        <scheme val="minor"/>
      </rPr>
      <t xml:space="preserve"> ($250k-450k)</t>
    </r>
  </si>
  <si>
    <t>Grundy, Brodie $708,200
 Avg. 130.5 RUC (COL) Bye: 13</t>
  </si>
  <si>
    <t>Gawn, Max $692,100
 Avg. 127.5 RUC (MEL) Bye: 13</t>
  </si>
  <si>
    <t>Mitchell, Tom $700,800
 Avg. 129.1 MID (HAW) Bye: 12</t>
  </si>
  <si>
    <t>Mitchell_Tom</t>
  </si>
  <si>
    <t>Mitchell, Tom</t>
  </si>
  <si>
    <t>Avg. 129.1</t>
  </si>
  <si>
    <t>Macrae, Jack $689,700
 Avg. 127.1 MID (WBD) Bye: 12</t>
  </si>
  <si>
    <t>Macrae_Jack</t>
  </si>
  <si>
    <t>Macrae, Jack</t>
  </si>
  <si>
    <t>Avg. 127.1</t>
  </si>
  <si>
    <t>Dangerfield, Patrick $660,500
 Avg. 121.7 MID/FWD (GEE) Bye: 13</t>
  </si>
  <si>
    <t>Dangerfield, Patrick $660,500
 Avg. 121.7 FWD/MID (GEE) Bye: 13</t>
  </si>
  <si>
    <t>Cripps, Patrick $648,200
 Avg. 119.4 MID (CAR) Bye: 14</t>
  </si>
  <si>
    <t>Cripps_Patrick</t>
  </si>
  <si>
    <t>Cripps, Patrick</t>
  </si>
  <si>
    <t>Oliver, Clayton $622,700
 Avg. 114.7 MID (MEL) Bye: 13</t>
  </si>
  <si>
    <t>Oliver_Clayton</t>
  </si>
  <si>
    <t>Oliver, Clayton</t>
  </si>
  <si>
    <t>Avg. 119.4</t>
  </si>
  <si>
    <t>Fyfe, Nat $618,100
 Avg. 113.9 MID (FRE) Bye: 12</t>
  </si>
  <si>
    <t>Fyfe_Nat</t>
  </si>
  <si>
    <t>Fyfe, Nat</t>
  </si>
  <si>
    <t>Avg. 113.9</t>
  </si>
  <si>
    <t>Kelly, Josh $617,800
 Avg. 113.8 MID (GWS) Bye: 14</t>
  </si>
  <si>
    <t>Kelly_Josh</t>
  </si>
  <si>
    <t>Kelly, Josh</t>
  </si>
  <si>
    <t>Avg. 113.8</t>
  </si>
  <si>
    <t>Lloyd, Jake $608,200
 Avg. 112.1 DEF (SYD) Bye: 13</t>
  </si>
  <si>
    <t>Avg. 112.1</t>
  </si>
  <si>
    <t>Westhoff, Justin $549,500
 Avg. 101.2 RUC/FWD (PTA) Bye: 12</t>
  </si>
  <si>
    <t>Westhoff, Justin $549,500
 Avg. 101.2 FWD/RUC (PTA) Bye: 12</t>
  </si>
  <si>
    <t>Lobb, Rory $411,600
 Avg. 75.8 FWD/RUC (FRE) Bye: 12</t>
  </si>
  <si>
    <t>Darcy, Sean $361,500
 Avg. 74.0 RUC (FRE) Bye: 12</t>
  </si>
  <si>
    <t>Darcy_Sean</t>
  </si>
  <si>
    <t>Darcy, Sean</t>
  </si>
  <si>
    <t>Avg. 74.0</t>
  </si>
  <si>
    <t>Mumford, Shane $320,200
 Avg. 98.3 RUC (GWS) Bye: 14</t>
  </si>
  <si>
    <t>Mumford_Shane</t>
  </si>
  <si>
    <t>Mumford, Shane</t>
  </si>
  <si>
    <t>Avg. 98.3</t>
  </si>
  <si>
    <t>Naismith_Sam</t>
  </si>
  <si>
    <t>Naismith, Sam</t>
  </si>
  <si>
    <t>Avg. 66.2</t>
  </si>
  <si>
    <t>Fort, Darcy $117,300
 Avg. 35.0 RUC (GEE) Bye: 13</t>
  </si>
  <si>
    <t>Crouch, Brad $418,000
 Avg. 96.2 MID (ADE) Bye: 14</t>
  </si>
  <si>
    <t>Crouch_Brad</t>
  </si>
  <si>
    <t>Crouch, Brad</t>
  </si>
  <si>
    <t>Avg. 96.2</t>
  </si>
  <si>
    <t>Smith, Brodie $332,500
 Avg. 87.5 DEF (ADE) Bye: 14</t>
  </si>
  <si>
    <t>Smith_Brodie</t>
  </si>
  <si>
    <t>Smith, Brodie</t>
  </si>
  <si>
    <t>Avg. 87.5</t>
  </si>
  <si>
    <t>Viney, Jack $449,500
 Avg. 92.0 MID (MEL) Bye: 13</t>
  </si>
  <si>
    <t>Viney_Jack</t>
  </si>
  <si>
    <t>Viney, Jack</t>
  </si>
  <si>
    <t>Avg. 92.0</t>
  </si>
  <si>
    <t>Hannebery_Dan</t>
  </si>
  <si>
    <t>Hannebery, Dan</t>
  </si>
  <si>
    <t>Avg. 60.1</t>
  </si>
  <si>
    <t>Greene, Toby $354,600 
 Avg. 72.6 FWD (GWS) Bye: 14</t>
  </si>
  <si>
    <t>Greene_Toby</t>
  </si>
  <si>
    <t>Greene, Toby</t>
  </si>
  <si>
    <t>Fasolo, Alex $250,000
 Avg. 65.8 FWD (CAR) Bye: 14</t>
  </si>
  <si>
    <t>Fasolo_Alex</t>
  </si>
  <si>
    <t>Avg. 65.8</t>
  </si>
  <si>
    <t>Fasolo, Alex</t>
  </si>
  <si>
    <t>Setterfield, Will $144,900
 Avg. 35.0 FWD/MID (CAR) Bye: 14</t>
  </si>
  <si>
    <t>Setterfield, Will $144,900
 Avg. 35.0 MID/FWD (CAR) Bye: 14</t>
  </si>
  <si>
    <t>Williamson, Tom $189,500
 Avg. 49.9 DEF (CAR) Bye: 14</t>
  </si>
  <si>
    <t>Williamson_Tom</t>
  </si>
  <si>
    <t>Williamson, Tom</t>
  </si>
  <si>
    <t>Avg. 49.9</t>
  </si>
  <si>
    <t>Collins, Sam $188,900
 Avg. 35.0 DEF (GCS) Bye: 14</t>
  </si>
  <si>
    <t>Horlin-Smith, George $270,300
 62.2 MID (GCS) Bye: 14</t>
  </si>
  <si>
    <t>Horlin_Smith_George</t>
  </si>
  <si>
    <t>Horlin-Smith, George</t>
  </si>
  <si>
    <t>Avg. 62.2</t>
  </si>
  <si>
    <t>Laird, Rory $587,600
 Avg. 108.3 DEF (ADE) Bye: 14</t>
  </si>
  <si>
    <t>Sicily, James $570,400
 Avg. 105.1 DEF (HAW) Bye: 12</t>
  </si>
  <si>
    <t>Simpson, Kade $570,300
 Avg. 105.0 DEF (CAR) Bye: 14</t>
  </si>
  <si>
    <t>Whitfield, Lachlan $542,100
 Avg. 99.9 DEF (GWS) Bye: 14</t>
  </si>
  <si>
    <t>Martin, Stefan $573,700
 Avg. 105.7 RUC (BRL) Bye: 13</t>
  </si>
  <si>
    <t>Martin_Stefan</t>
  </si>
  <si>
    <t>Martin, Stefan</t>
  </si>
  <si>
    <t>Avg. 105.7</t>
  </si>
  <si>
    <t>McEvoy, Ben $553,100
 Avg. 101.9 RUC (HAW) Bye: 12</t>
  </si>
  <si>
    <t>McEvoy_Ben</t>
  </si>
  <si>
    <t>McEvoy, Ben</t>
  </si>
  <si>
    <t>Avg. 101.9</t>
  </si>
  <si>
    <t>Goldstein, Todd $548,000
 Avg. 100.1 RUC (NTH) Bye: 14</t>
  </si>
  <si>
    <t>Goldstein_Todd</t>
  </si>
  <si>
    <t>Goldstein, Todd</t>
  </si>
  <si>
    <t>Avg. 100.1</t>
  </si>
  <si>
    <t>Hawkins, Tom $552,900
 Avg. 101.9 FWD (GEE) Bye: 13</t>
  </si>
  <si>
    <t>Hawkins_Tom</t>
  </si>
  <si>
    <t>Hawkins, Tom</t>
  </si>
  <si>
    <t>Franklin, Lance $543,500
 Avg. 101.2 FWD (SYD) Bye: 13</t>
  </si>
  <si>
    <t>Franklin_Lance</t>
  </si>
  <si>
    <t>Franklin, Lance</t>
  </si>
  <si>
    <t>Docherty, Sam $511,300
 Avg. 114.7 DEF (CAR) Bye: 14</t>
  </si>
  <si>
    <t>Hurn, Shannon $523400
 Avg. 96.4 DEF (WCE) Bye: 13</t>
  </si>
  <si>
    <t>Crisp, Jack $519,900
 Avg. 95.8 DEF (COL) Bye: 13</t>
  </si>
  <si>
    <t>Crisp_Jack</t>
  </si>
  <si>
    <t>Crisp, Jack</t>
  </si>
  <si>
    <t>Avg. 95.8</t>
  </si>
  <si>
    <t>Howe, Jeremy $497,200
 Avg. 91.6 DEF (COL) Bye: 13</t>
  </si>
  <si>
    <t>Suckling, Matt $497,000
 Avg. 91.5 DEF (WBD) Bye: 12</t>
  </si>
  <si>
    <t>Suckling_Matt</t>
  </si>
  <si>
    <t>Suckling, Matt</t>
  </si>
  <si>
    <t>Avg. 91.5</t>
  </si>
  <si>
    <t>Shaw, Heath $492,400
 Avg. 90.7 DEF (GWS) Bye: 14</t>
  </si>
  <si>
    <t>Shaw_Heath</t>
  </si>
  <si>
    <t>Shaw, Heath</t>
  </si>
  <si>
    <t>Avg. 90.7</t>
  </si>
  <si>
    <t>Hurley, Michael $491,800
 Avg. 90.6 DEF (ESS) Bye: 13</t>
  </si>
  <si>
    <t>Ryan, Luke $489,900
 Avg. 90.3 DEF (FRE) Bye: 12</t>
  </si>
  <si>
    <t>Ryan_Luke</t>
  </si>
  <si>
    <t>Ryan, Luke</t>
  </si>
  <si>
    <t>Avg. 90.3</t>
  </si>
  <si>
    <t>McVeigh, Jarrad $487,100
 Avg. 89.7 DEF (SYD) Bye: 13</t>
  </si>
  <si>
    <t>McVeigh_Jarrad</t>
  </si>
  <si>
    <t>McVeigh, Jarrad</t>
  </si>
  <si>
    <t>Avg. 89.7</t>
  </si>
  <si>
    <t>McGovern, Jeremy $483,100
 Avg. 89.0 DEF (WCE) Bye: 13</t>
  </si>
  <si>
    <t>McGovern_Jeremy</t>
  </si>
  <si>
    <t>McGovern, Jeremy</t>
  </si>
  <si>
    <t>Avg. 89.0</t>
  </si>
  <si>
    <t>Savage_Shane</t>
  </si>
  <si>
    <t>Savage, Shane</t>
  </si>
  <si>
    <t>Andrews, Harris $480,100
 Avg. 88.4 DEF (BRL) Bye: 13</t>
  </si>
  <si>
    <t>Andrews_Harris</t>
  </si>
  <si>
    <t>Andrews, Harris</t>
  </si>
  <si>
    <t>Avg. 88.4</t>
  </si>
  <si>
    <t>Webster, Jimmy $472,300
 Avg. 87.0 DEF (STK) Bye: 12</t>
  </si>
  <si>
    <t>Webster_Jimmy</t>
  </si>
  <si>
    <t>Webster, Jimmy</t>
  </si>
  <si>
    <t>Avg. 87.0</t>
  </si>
  <si>
    <t>Jonas, Tom $471,100
 Avg. 86.8 DEF (PTA) Bye: 12</t>
  </si>
  <si>
    <t>Jonas_Tom</t>
  </si>
  <si>
    <t>Jonas, Tom</t>
  </si>
  <si>
    <t>Avg. 86.8</t>
  </si>
  <si>
    <t>Johannisen_Jason</t>
  </si>
  <si>
    <t>Johannisen, Jason</t>
  </si>
  <si>
    <t>Avg. 85.8</t>
  </si>
  <si>
    <t>Short, Jayden $465,600
 Avg. 85.8 DEF (RIC) Bye: 14</t>
  </si>
  <si>
    <t>Short_Jayden</t>
  </si>
  <si>
    <t>Short, Jayden</t>
  </si>
  <si>
    <t>Stewart, Tom $463,000
 Avg. 85.3 DEF (GEE) Bye: 13</t>
  </si>
  <si>
    <t>Stewart_Tom</t>
  </si>
  <si>
    <t>Stewart, Tom</t>
  </si>
  <si>
    <t>Avg. 85.3</t>
  </si>
  <si>
    <t>Thomas, Dale $462,000
 Avg. 85.1 DEF (CAR) Bye: 14</t>
  </si>
  <si>
    <t>Thomas_Dale</t>
  </si>
  <si>
    <t>Thomas, Dale</t>
  </si>
  <si>
    <t>Blakely, Connor $461,800
 Avg. 85.1 DEF (FRE) Bye: 12</t>
  </si>
  <si>
    <t>Tuohy, Zach $460,400
 Avg. 84.8 DEF (GEE) Bye: 13</t>
  </si>
  <si>
    <t>Tuohy_Zach</t>
  </si>
  <si>
    <t>Tuohy, Zach</t>
  </si>
  <si>
    <t>Avg. 84.8</t>
  </si>
  <si>
    <t>Witherden, Alex $455,000
 Avg. 83.8 DEF (BRL) Bye: 13</t>
  </si>
  <si>
    <t>Witherden_Alex</t>
  </si>
  <si>
    <t>Witherden, Alex</t>
  </si>
  <si>
    <t>Avg. 83.8</t>
  </si>
  <si>
    <t>Lewis, Jordan $454,200
Avg. 83.7 DEF (MEL) Bye: 13</t>
  </si>
  <si>
    <t>Hodge, Luke $ 451,400
 Avg. 83.2 DEF (BRL) Bye: 13</t>
  </si>
  <si>
    <t>Hodge_Luke</t>
  </si>
  <si>
    <t>Hodge, Luke</t>
  </si>
  <si>
    <t>Avg. 83.2</t>
  </si>
  <si>
    <t>Rance, Alex $448,100
 Avg. 82.5 DEF (RIC) Bye: 14</t>
  </si>
  <si>
    <t>Rance_Alex</t>
  </si>
  <si>
    <t>Rance, Alex</t>
  </si>
  <si>
    <t>Avg. 82.5</t>
  </si>
  <si>
    <t>Doedee, Tom $446,200
 Avg. 82.2 DEF (ADE) Bye: 14</t>
  </si>
  <si>
    <t>Doedee_Tom</t>
  </si>
  <si>
    <t>Doedee, Tom</t>
  </si>
  <si>
    <t>Avg. 82.2</t>
  </si>
  <si>
    <t>Salem, Christian $445,400
 avg. 82.0 DEF (MEL) Bye: 13</t>
  </si>
  <si>
    <t>Salem_Christian</t>
  </si>
  <si>
    <t>Salem, Christian</t>
  </si>
  <si>
    <t>Avg. 82.0</t>
  </si>
  <si>
    <t>Harbrow, Jarrod $444,400
 Avg. 81.9 DEF (GCS) Bye: 14</t>
  </si>
  <si>
    <t>Harbrow_Jarrod</t>
  </si>
  <si>
    <t>Harbrow, Jarrod</t>
  </si>
  <si>
    <t>Avg. 81.9</t>
  </si>
  <si>
    <t>May, Steven $443,500
 Avg. 81.7 DEF (MEL) Bye: 13</t>
  </si>
  <si>
    <t>May_Steven</t>
  </si>
  <si>
    <t>May, Steven</t>
  </si>
  <si>
    <t>Avg. 81.7</t>
  </si>
  <si>
    <t>Vlastuin, Nick $442,900
 Avg. 81.6 DEF (RIC) Bye: 14</t>
  </si>
  <si>
    <t>Vlastuin_Nick</t>
  </si>
  <si>
    <t>Vlastuin, Nick</t>
  </si>
  <si>
    <t>Avg. 81.6</t>
  </si>
  <si>
    <t>Williams, Bailey $441,600
 Avg. 81.4 DEF (WBD) Bye: 12</t>
  </si>
  <si>
    <t>Johannisen, Jason $465,600
 Avg. 85.8 DEF (WBD) Bye: 12</t>
  </si>
  <si>
    <t>Williams_Bailey</t>
  </si>
  <si>
    <t>Williams, Bailey</t>
  </si>
  <si>
    <t>Avg. 81.4</t>
  </si>
  <si>
    <t>Macmillan, Jamie $440,200
 Avg. 81.1 DEF (NTH) Bye: 14</t>
  </si>
  <si>
    <t>Macmillan_Jamie</t>
  </si>
  <si>
    <t>Macmillan, Jamie</t>
  </si>
  <si>
    <t>Scharenberg, Matthew $437,200
 Avg. 80.5 DEF (COL) Bye: 13</t>
  </si>
  <si>
    <t>Scharenberg_Matthew</t>
  </si>
  <si>
    <t>Scharenberg, Matthew</t>
  </si>
  <si>
    <t>Avg. 80.5</t>
  </si>
  <si>
    <t>Wilson, Nathan $435,300
 Avg. 80.2 DEF (FRE) Bye: 12</t>
  </si>
  <si>
    <t>Wilson_Nathan</t>
  </si>
  <si>
    <t>Wilson, Nathan</t>
  </si>
  <si>
    <t>Avg. 80.2</t>
  </si>
  <si>
    <t>Milera, Wayne $433,100
 Avg. 79.8 DEF (ADE) Bye: 14</t>
  </si>
  <si>
    <t>Milera_Wayne</t>
  </si>
  <si>
    <t>Milera, Wayne</t>
  </si>
  <si>
    <t>Avg. 79.8</t>
  </si>
  <si>
    <t>Jones, Zak $432,200
 Avg. 79.6 DEF (SYD) Bye: 13</t>
  </si>
  <si>
    <t>Aliir, Aliir $431,800
 Avg. 79.5 DEF (SYD) Bye: 13</t>
  </si>
  <si>
    <t>Aliir_Aliir</t>
  </si>
  <si>
    <t>Aliir, Aliir</t>
  </si>
  <si>
    <t>Avg. 79.5</t>
  </si>
  <si>
    <t>Geary_Jarryn</t>
  </si>
  <si>
    <t>Geary, Jarryn</t>
  </si>
  <si>
    <t>Avg. 79.3</t>
  </si>
  <si>
    <t>Crozier, Hayden $428,900
 Avg. 79.0 DEF (WBD) Bye: 12</t>
  </si>
  <si>
    <t>Mills, Callum $428,900
 Avg. 79.0 DEF (SYD) Bye: 13</t>
  </si>
  <si>
    <t>Mills_Callum</t>
  </si>
  <si>
    <t>Mills, Callum</t>
  </si>
  <si>
    <t>Kennedy, Adam $428,500
 Avg. 87.7 DEF (GWS) Bye: 14</t>
  </si>
  <si>
    <t>Kennedy_Adam</t>
  </si>
  <si>
    <t>Kennedy, Adam</t>
  </si>
  <si>
    <t>Avg. 87.7</t>
  </si>
  <si>
    <t>Rich, Daniel $428,200
 Avg. 78.9 DEF (BRL) Bye: 13</t>
  </si>
  <si>
    <t>Rich_Daniel</t>
  </si>
  <si>
    <t>Rich, Daniel</t>
  </si>
  <si>
    <t>Avg. 78.9</t>
  </si>
  <si>
    <t>Daw, Majak $424,300
 Avg. 78.2 DEF (NTH) Bye: 14</t>
  </si>
  <si>
    <t>Daw_Majak</t>
  </si>
  <si>
    <t>Daw, Majak</t>
  </si>
  <si>
    <t>Avg. 78.2</t>
  </si>
  <si>
    <t>Davis, Phil $422,600
 Avg. 77.8 DEF (GWS) Bye: 14</t>
  </si>
  <si>
    <t>Davis_Phil</t>
  </si>
  <si>
    <t>Davis, Phil</t>
  </si>
  <si>
    <t>Avg. 77.8</t>
  </si>
  <si>
    <t>Rampe, Dane $422,400
 Avg. 77.8 DEF (SYD) Bye: 13</t>
  </si>
  <si>
    <t>Rampe_Dane</t>
  </si>
  <si>
    <t>Rampe, Dane</t>
  </si>
  <si>
    <t>Carlisle, Jake $422,100
 Avg. 77.8 DEF (STK) Bye: 12</t>
  </si>
  <si>
    <t>Geary, Jarryn $430,800
 Avg. 79.3 DEF (STK) Bye: 12</t>
  </si>
  <si>
    <t>Carlisle_Jake</t>
  </si>
  <si>
    <t>Carlisle, Jake</t>
  </si>
  <si>
    <t>Hooker, Cale $421,500
 Avg. 77.6 DEF (ESS) Bye: 12</t>
  </si>
  <si>
    <t>Hooker_Cale</t>
  </si>
  <si>
    <t>Hooker, Cale</t>
  </si>
  <si>
    <t>Houston, Dan $420,500
 Avg. 77.5 DEF (PTA) Bye: 12</t>
  </si>
  <si>
    <t>Houston_Dan</t>
  </si>
  <si>
    <t>Houston, Dan</t>
  </si>
  <si>
    <t>Avg. 77.5</t>
  </si>
  <si>
    <t>Grundy, Heath $419,000
 Avg. 77.2 DEF (SYD) Bye: 13</t>
  </si>
  <si>
    <t>Grundy_Heath</t>
  </si>
  <si>
    <t>Grundy, Heath</t>
  </si>
  <si>
    <t>Avg. 77.2</t>
  </si>
  <si>
    <t>Thompson, Scott D. $419,000
 Avg. 77.2 DEF (NTH) Bye: 14</t>
  </si>
  <si>
    <t>Thompson_Scott_D</t>
  </si>
  <si>
    <t>Thompson, Scott D.</t>
  </si>
  <si>
    <t>Sheppard, Brad $418,700
 Avg. 77.1 DEF (WCE) Bye: 13</t>
  </si>
  <si>
    <t>Sheppard_Brad</t>
  </si>
  <si>
    <t>Sheppard, Brad</t>
  </si>
  <si>
    <t>Langdon, Tom $416,600
 Avg. 76.7 DEF (COL) Bye: 13</t>
  </si>
  <si>
    <t>Landon_Tom</t>
  </si>
  <si>
    <t>Landon, Tom</t>
  </si>
  <si>
    <t>Avg. 76.7</t>
  </si>
  <si>
    <t>Austin_Logan</t>
  </si>
  <si>
    <t>Austin, Logan</t>
  </si>
  <si>
    <t>Avg. 84.4</t>
  </si>
  <si>
    <t>Austin, Logan $412,500
 Avg. 84.4 DEF (STK) Bye: 12</t>
  </si>
  <si>
    <t>Haynes, Nick $408,100
 Avg. 75.2 DEF (GWS) Bye: 14</t>
  </si>
  <si>
    <t>Haynes_Nick</t>
  </si>
  <si>
    <t>Haynes, Nick</t>
  </si>
  <si>
    <t>Williams, Zac $407,800
 Avg. 93.9 DEF (GWS) Bye: 14</t>
  </si>
  <si>
    <t>Williams_Zac</t>
  </si>
  <si>
    <t>Williams, Zac</t>
  </si>
  <si>
    <t>Avg. 93.9</t>
  </si>
  <si>
    <t>Saad, Adam $407,600
 Avg. 75.1 DEF (ESS) Bye: 12</t>
  </si>
  <si>
    <t>Saad_Adam</t>
  </si>
  <si>
    <t>Saad, Adam</t>
  </si>
  <si>
    <t>Avg. 75.1</t>
  </si>
  <si>
    <t>Maynard, Brayden $406,800
 Avg. 74.9 DEF (COL) Bye: 13</t>
  </si>
  <si>
    <t>Maynard_Brayden</t>
  </si>
  <si>
    <t>Maynard, Brayden</t>
  </si>
  <si>
    <t>Avg. 74.9</t>
  </si>
  <si>
    <t>Blicavs, Mark $405,200
 Avg. 74.6 DEF (GEE) Bye: 13</t>
  </si>
  <si>
    <t>Weller, Lachie $403,900
 Avg. 74.4 DEF/MID (GCS) Bye: 14</t>
  </si>
  <si>
    <t>Weller, Lachie $403,900
 Avg. 74.4 MID/DEF (GCS) Bye: 14</t>
  </si>
  <si>
    <t>McKenna, Conor $403,800
 Avg. 74.4 DEF (ESS) Bye: 12</t>
  </si>
  <si>
    <t>McKenna_Conor</t>
  </si>
  <si>
    <t>McKenna, Conor</t>
  </si>
  <si>
    <t>Hardwick, Blake $403,400
 Avg. 74.3 DEF (HAW) Bye: 12</t>
  </si>
  <si>
    <t>Hardwick_Blake</t>
  </si>
  <si>
    <t>Hardwick, Blake</t>
  </si>
  <si>
    <t>Avg. 74.3</t>
  </si>
  <si>
    <t>Tarrant, Robbie $403,000
 Avg. 74.2 DEF (NTH) Bye: 14</t>
  </si>
  <si>
    <t>Tarrant_Robbie</t>
  </si>
  <si>
    <t>Tarrant, Robbie</t>
  </si>
  <si>
    <t>Avg. 74.2</t>
  </si>
  <si>
    <t>Trengove, Jackson $400,000
 Avg. 73.7 DEF (WBD) Bye: 12</t>
  </si>
  <si>
    <t>Trengove_Jackson</t>
  </si>
  <si>
    <t>Trengove, Jackson</t>
  </si>
  <si>
    <t>Avg. 73.7</t>
  </si>
  <si>
    <t>Houli, Bachar $399,600
 Avg. 73.6 DEF (RIC) Bye: 14</t>
  </si>
  <si>
    <t>Houli_Bachar</t>
  </si>
  <si>
    <t>Houli, Bachar</t>
  </si>
  <si>
    <t>Avg. 73.6</t>
  </si>
  <si>
    <t>Hibberd, Michael $398,700
 Avg. 73.4 DEF (MEL) Bye: 13</t>
  </si>
  <si>
    <t>Barrass, Tom $395,600
 Avg. 72.9 DEF (WCE) Bye: 13</t>
  </si>
  <si>
    <t>Barrass_Tom</t>
  </si>
  <si>
    <t>Barrass, Tom</t>
  </si>
  <si>
    <t>Avg. 72.9</t>
  </si>
  <si>
    <t>Newman, Nic $394,100
 Avg. 72.6 DEF (CAR) Bye: 14</t>
  </si>
  <si>
    <t>Walker, Josh $389,700
 Avg. 71.8 DEF (BRL) Bye: 13</t>
  </si>
  <si>
    <t>Walker_Josh</t>
  </si>
  <si>
    <t>Walker, Josh</t>
  </si>
  <si>
    <t>Avg. 71.8</t>
  </si>
  <si>
    <t>Byrne-Jones, Darcy $389,600
 Avg. 71.8 DEF (PTA) Bye: 12</t>
  </si>
  <si>
    <t>Byrne_Jones_Darcy</t>
  </si>
  <si>
    <t>Byrne-Jones, Darcy</t>
  </si>
  <si>
    <t>Howard, Dougal $389,500
 Avg. 71.8 DEF (PTA) Bye: 12</t>
  </si>
  <si>
    <t>Howard_Dougal</t>
  </si>
  <si>
    <t>Howard, Dougal</t>
  </si>
  <si>
    <t>Hill, Stephen $389,200
 Avg. 71.7 DEF (FRE) Bye: 12</t>
  </si>
  <si>
    <t>Hamling, Joel $388,100
 Avg. 71.5 DEF (FRE) Bye: 12</t>
  </si>
  <si>
    <t>Hamling_Joel</t>
  </si>
  <si>
    <t>Hamling, Joel</t>
  </si>
  <si>
    <t>Avg. 71.5</t>
  </si>
  <si>
    <t>Ellis, Brandon $387,500
 Avg. 71.4 DEF (RIC) Bye: 14</t>
  </si>
  <si>
    <t>Ellis_Brandon</t>
  </si>
  <si>
    <t>Ellis, Brandon</t>
  </si>
  <si>
    <t>Avg. 71.4</t>
  </si>
  <si>
    <t>Brown, Luke $387,300
 Avg. 71.3 DEF (ADE) Bye: 14</t>
  </si>
  <si>
    <t>Brown_Luke</t>
  </si>
  <si>
    <t>Brown, Luke</t>
  </si>
  <si>
    <t>Avg. 71.3</t>
  </si>
  <si>
    <t>Henderson, Lachie $386,000
 Avg. 79.0 DEF (GEE) Bye: 13</t>
  </si>
  <si>
    <t>Henderson_Lachie</t>
  </si>
  <si>
    <t>Henderson, Lachie</t>
  </si>
  <si>
    <t>Murray, Sam $385,000
 Avg. 70.9 DEF (COL) Bye: 13</t>
  </si>
  <si>
    <t>Murray_Sam</t>
  </si>
  <si>
    <t>Murray, Sam</t>
  </si>
  <si>
    <t>Avg. 70.9</t>
  </si>
  <si>
    <t>McGrath, Andrew $384,300
 Avg. 70.8 DEF/MID (ESS) Bye: 12</t>
  </si>
  <si>
    <t>McGrath, Andrew $384,300
 Avg. 70.8 MID/DEF (ESS) Bye: 12</t>
  </si>
  <si>
    <t>Jones, Liam $382,600
 Avg. 70.5 DEF (CAR) Bye: 14</t>
  </si>
  <si>
    <t>Jones_Liam</t>
  </si>
  <si>
    <t>Jones, Liam</t>
  </si>
  <si>
    <t>Avg. 70.5</t>
  </si>
  <si>
    <t>Gardiner, Darcy $382,400
 Avg. 70.5 DEF (BRL) Bye: 13</t>
  </si>
  <si>
    <t>Gardiner_Darcy</t>
  </si>
  <si>
    <t>Gardiner, Darcy</t>
  </si>
  <si>
    <t>Duman, Taylin $381,100
 Avg. 70.2 DEF (FRE) Bye: 12</t>
  </si>
  <si>
    <t>Duman_Taylin</t>
  </si>
  <si>
    <t>Duman, Taylin</t>
  </si>
  <si>
    <t>Avg. 70.2</t>
  </si>
  <si>
    <t>Finlayson, Jeremy $380,400
 Avg. 70.1 DEF (GWS) Bye: 14</t>
  </si>
  <si>
    <t>Finlayson_Jeremy</t>
  </si>
  <si>
    <t>Finlayson, Jeremy</t>
  </si>
  <si>
    <t>Avg. 70.1</t>
  </si>
  <si>
    <t>Talia, Daniel $378,500
 Avg. 69.7 DEF (ADE) Bye: 14</t>
  </si>
  <si>
    <t>Talia_Daniel</t>
  </si>
  <si>
    <t>Talia, Daniel</t>
  </si>
  <si>
    <t>Avg. 69.7</t>
  </si>
  <si>
    <t>Astbury, David $377,300
 Avg. 69.5 DEF (RIC) Bye: 14</t>
  </si>
  <si>
    <t>Astbury_David</t>
  </si>
  <si>
    <t>Astbury, David</t>
  </si>
  <si>
    <t>Avg. 69.5</t>
  </si>
  <si>
    <t>Otten, Andy $375,200
 Avg. 69.1 DEF (ADE) Bye: 14</t>
  </si>
  <si>
    <t>Otten_Andy</t>
  </si>
  <si>
    <t>Otten, Andy</t>
  </si>
  <si>
    <t>Avg. 69.1</t>
  </si>
  <si>
    <t>Duggan, Liam $375,100
 Avg. 69.1 DEF (WCE) Bye: 13</t>
  </si>
  <si>
    <t>Duggan_Liam</t>
  </si>
  <si>
    <t>Duggan, Liam</t>
  </si>
  <si>
    <t>Lever, Jake $374,600
 Avg. 69.0 DEF (MEL) Bye: 13</t>
  </si>
  <si>
    <t>Lever_Jake</t>
  </si>
  <si>
    <t>Lever, Jake</t>
  </si>
  <si>
    <t>Avg. 69.0</t>
  </si>
  <si>
    <t>Lester, Ryan $373,100
 Avg. 68.4 DEF (BRL) Bye: 13</t>
  </si>
  <si>
    <t>Lester_Ryan</t>
  </si>
  <si>
    <t>Lester, Ryan</t>
  </si>
  <si>
    <t>Avg. 68.4</t>
  </si>
  <si>
    <t>Aish, James $370,900
 Avg. 68.3 DEF/MID (COL) Bye: 13</t>
  </si>
  <si>
    <t>Aish_James</t>
  </si>
  <si>
    <t>Aish, James</t>
  </si>
  <si>
    <t>Avg. 68.3</t>
  </si>
  <si>
    <t>Aish, James $370,900
 Avg. 68.3 MID/DEF (COL) Bye: 13</t>
  </si>
  <si>
    <t>Impey, Jarman $370,600
 Avg. 68.3 DEF/FWD (HAW) Bye: 12</t>
  </si>
  <si>
    <t>Impey_Jarman</t>
  </si>
  <si>
    <t>Impey, Jarman</t>
  </si>
  <si>
    <t>Impey, Jarman $370,600
 Avg. 68.3 FWD/DEF (HAW) Bye: 12</t>
  </si>
  <si>
    <t>Lienert, Jarrod $367,200
 Avg. 75.2 DEF (PTA) Bye: 12</t>
  </si>
  <si>
    <t>Lienert_Jarrod</t>
  </si>
  <si>
    <t>Pittard, Jasper $365,700
 Avg. 67.4 DEF (NTH) Bye: 14</t>
  </si>
  <si>
    <t>Pittard_Jasper</t>
  </si>
  <si>
    <t>Pittard, Jasper</t>
  </si>
  <si>
    <t>Avg. 67.4</t>
  </si>
  <si>
    <t>Kelly, Jake $364,900
 Avg. 67.2 DEF (ADE) Bye: 14</t>
  </si>
  <si>
    <t>Kelly_Jake</t>
  </si>
  <si>
    <t>Kelly, Jake</t>
  </si>
  <si>
    <t>Frawley, James $364,600
 Avg. 67.2 DEF (HAW) Bye: 12</t>
  </si>
  <si>
    <t>Frawley_James</t>
  </si>
  <si>
    <t>Frawley, James</t>
  </si>
  <si>
    <t>Kolodjashnij, Kade $363,700
 Avg. 67.0 DEF (MEL) Bye: 13</t>
  </si>
  <si>
    <t>Kolodjashnij_Kade</t>
  </si>
  <si>
    <t>Kolodjashnij, Kade</t>
  </si>
  <si>
    <t>Avg. 67.0</t>
  </si>
  <si>
    <t>McDonald, Luke $362,200
 Avg. 66.7 DEF (NTH) Bye: 14</t>
  </si>
  <si>
    <t>Mackay, David $362,100
 Avg. 66.7 DEF (ADE) Bye: 14</t>
  </si>
  <si>
    <t>Mackay_David</t>
  </si>
  <si>
    <t>Mackay, David</t>
  </si>
  <si>
    <t>Keath, Alex $359,100
 Avg. 73.5 DEF (ADE) Bye: 14</t>
  </si>
  <si>
    <t>Keath_Alex</t>
  </si>
  <si>
    <t>Keath, Alex</t>
  </si>
  <si>
    <t>Avg. 73.5</t>
  </si>
  <si>
    <t>McKenzie, Daniel $358,300
 Avg. 66.0 DEF (STK) Bye: 12</t>
  </si>
  <si>
    <t>McKenzie_Daniel</t>
  </si>
  <si>
    <t>McKenzie, Daniel</t>
  </si>
  <si>
    <t>Avg. 66.0</t>
  </si>
  <si>
    <t>Burton, Ryan $356,700
 Avg. 65.7 DEF (PTA) Bye: 12</t>
  </si>
  <si>
    <t>Burton_Ryan</t>
  </si>
  <si>
    <t>Avg. 65.7</t>
  </si>
  <si>
    <t>Wright, Sam $356,200
 Avg. 65.6 DEF (NTH) Bye: 14</t>
  </si>
  <si>
    <t>Wright_Sam</t>
  </si>
  <si>
    <t>Wright, Sam</t>
  </si>
  <si>
    <t>Marchbank, Caleb $355,600
 Avg. 65.5 DEF (CAR) Bye: 14</t>
  </si>
  <si>
    <t>Marchbank_Caleb</t>
  </si>
  <si>
    <t>Marchbank, Caleb</t>
  </si>
  <si>
    <t>Avg. 65.5</t>
  </si>
  <si>
    <t>Clarke, Ryan $355,400
 Avg. 65.5 DEF (SYD) Bye: 13</t>
  </si>
  <si>
    <t>Clarke_Ryan</t>
  </si>
  <si>
    <t>Clarke, Ryan</t>
  </si>
  <si>
    <t>Weitering, Jacob $354,400
 Avg. 65.3 DEF (CAR) Bye: 14</t>
  </si>
  <si>
    <t>Weitering_Jacob</t>
  </si>
  <si>
    <t>Weitering, Jacob</t>
  </si>
  <si>
    <t>Avg. 65.3</t>
  </si>
  <si>
    <t>Francis, Aaron $350,900
 Avg. 80.8 DEF (ESS) Bye: 12</t>
  </si>
  <si>
    <t>Clurey, Tom $350,300
 Avg. 64.5 DEF (PTA) Bye: 12</t>
  </si>
  <si>
    <t>Clurey_Tom</t>
  </si>
  <si>
    <t>Avg. 64.5</t>
  </si>
  <si>
    <t>Hartlett, Hamish $349,200
 Avg. 80.4 DEF (PTA) Bye: 12</t>
  </si>
  <si>
    <t>Hartlett_Hamish</t>
  </si>
  <si>
    <t>Hartlett, Hamish</t>
  </si>
  <si>
    <t>Avg. 80.4</t>
  </si>
  <si>
    <t>Robertson, Nick $347,400
 Avg. 64.0 DEF (BRL) Bye: 13</t>
  </si>
  <si>
    <t>Robertson_Nick</t>
  </si>
  <si>
    <t>Robertson, Nick</t>
  </si>
  <si>
    <t>Avg. 64.0</t>
  </si>
  <si>
    <t>Guthrie, Cameron $346,100
 Avg. 63.8 DEF (GEE) Bye: 13</t>
  </si>
  <si>
    <t>Guthrie_Cameron</t>
  </si>
  <si>
    <t>Guthrie, Cameron</t>
  </si>
  <si>
    <t>Avg. 63.8</t>
  </si>
  <si>
    <t>Bonner, Riley $346,000
 Avg. 63.7 DEF (PTA) Bye: 12</t>
  </si>
  <si>
    <t>Bonner_Riley</t>
  </si>
  <si>
    <t>Bonner, Riley</t>
  </si>
  <si>
    <t>Avg. 63.7</t>
  </si>
  <si>
    <t>Plowman, Lachie $345,800
 Avg. 63.7 DEF (CAR) Bye: 14</t>
  </si>
  <si>
    <t>Plowman_Lachie</t>
  </si>
  <si>
    <t>Plowman, Lachie</t>
  </si>
  <si>
    <t>Miles, Teia $343,400
 Avg. 63.3 DEF (HAW) Bye: 12</t>
  </si>
  <si>
    <t>Miles_Teia</t>
  </si>
  <si>
    <t>Miles, Teia</t>
  </si>
  <si>
    <t>Avg. 63.3</t>
  </si>
  <si>
    <t>Williams, Marley $340,500
 Avg. 62.7 DEF (NTH) Bye: 14</t>
  </si>
  <si>
    <t>Williams_Marley</t>
  </si>
  <si>
    <t>Williams, Marley</t>
  </si>
  <si>
    <t>Avg. 62.7</t>
  </si>
  <si>
    <t>Duryea, Taylor $340,000
 Avg. 62.6 DEF (WBD) Bye: 12</t>
  </si>
  <si>
    <t>Duryea_Taylor</t>
  </si>
  <si>
    <t>Duryea, Taylor</t>
  </si>
  <si>
    <t>Avg. 62.6</t>
  </si>
  <si>
    <t>Cole, Thomas $339,900
 Avg. 62.6 DEF (WCE) Bye: 13</t>
  </si>
  <si>
    <t>Cole_Thomas</t>
  </si>
  <si>
    <t>Cole, Thomas</t>
  </si>
  <si>
    <t>Wood, Easton $339,700
 Avg. 62.6 DEF (WBD) Bye: 12</t>
  </si>
  <si>
    <t>Wood_Easton</t>
  </si>
  <si>
    <t>Wood, Easton</t>
  </si>
  <si>
    <t>Adams, Marcus $339,600
 Avg. 69.5 DEF (BRL) Bye: 13</t>
  </si>
  <si>
    <t>Adams_Marcus</t>
  </si>
  <si>
    <t>Adams, Marcus</t>
  </si>
  <si>
    <t>Mirra, David $339,600
 Avg. 69.5 DEF (HAW) Bye: 12</t>
  </si>
  <si>
    <t>Mirra_David</t>
  </si>
  <si>
    <t>Mirra, David</t>
  </si>
  <si>
    <t>Smith, Nick $338,200
 Avg. 62.3 DEF (SYD) Bye: 13</t>
  </si>
  <si>
    <t>Smith_Nick</t>
  </si>
  <si>
    <t>Smith, Nick</t>
  </si>
  <si>
    <t>Avg. 62.3</t>
  </si>
  <si>
    <t>Henry, Jack $336,100
 Avg. 61.9 DEF (GEE) Bye: 13</t>
  </si>
  <si>
    <t>Henry_Jack</t>
  </si>
  <si>
    <t>Henry, Jack</t>
  </si>
  <si>
    <t>Avg. 61.9</t>
  </si>
  <si>
    <t>Jetta, Lewis $335,600
 Avg. 61.8 DEF (WCE) Bye: 13</t>
  </si>
  <si>
    <t>Jetta_Lewis</t>
  </si>
  <si>
    <t>Jetta, Lewis</t>
  </si>
  <si>
    <t>Avg. 61.8</t>
  </si>
  <si>
    <t>Grimes, Dylan $335,500 
 Avg. 61.8 DEF (RIC) Bye: 14</t>
  </si>
  <si>
    <t>Grimes_Dylan</t>
  </si>
  <si>
    <t>Grimes, Dylan</t>
  </si>
  <si>
    <t>Dea, Matt $333,900
 Avg. 61.5 DEF (ESS) Bye: 12</t>
  </si>
  <si>
    <t>Dea_Matt</t>
  </si>
  <si>
    <t>Dea, Matt</t>
  </si>
  <si>
    <t>Avg. 61.5</t>
  </si>
  <si>
    <t>Frost, Sam $331,700
 Avg. 61.1 DEF (MEL) Bye: 13</t>
  </si>
  <si>
    <t>Frost_Sam</t>
  </si>
  <si>
    <t>Frost, Sam</t>
  </si>
  <si>
    <t>Clurey, Tom</t>
  </si>
  <si>
    <t>Avg. 61.1</t>
  </si>
  <si>
    <t>Kersten_Shane</t>
  </si>
  <si>
    <t>Kersten, Shane</t>
  </si>
  <si>
    <t>Kersten, Shane $331,100
 Avg. 61.0 DEF (FRE) Bye: 12</t>
  </si>
  <si>
    <t>Avg. 61.0</t>
  </si>
  <si>
    <t>Dunn, Lynden $328,800
 Avg. 60.6 DEF (COL) Bye: 13</t>
  </si>
  <si>
    <t>Dunn_Lynden</t>
  </si>
  <si>
    <t>Dunn, Lynden</t>
  </si>
  <si>
    <t>Avg. 60.6</t>
  </si>
  <si>
    <t>Cordy, Zaine $328,400
 Avg. 60.5 DEF (WBD) Bye: 12</t>
  </si>
  <si>
    <t>Cordy_Zaine</t>
  </si>
  <si>
    <t>Cordy, Zaine</t>
  </si>
  <si>
    <t>Avg. 60.5</t>
  </si>
  <si>
    <t>Joyce, Jesse $324,900
 Avg. 59.8 DEF (GCS) Bye: 14</t>
  </si>
  <si>
    <t>Joyce_Jesse</t>
  </si>
  <si>
    <t>Joyce, Jesse</t>
  </si>
  <si>
    <t>Avg. 59.8</t>
  </si>
  <si>
    <t>Stratton, Ben $320,300
 Avg. 59.0 DEF (HAW) Bye: 12</t>
  </si>
  <si>
    <t>Stratton_Ben</t>
  </si>
  <si>
    <t>Stratton, Ben</t>
  </si>
  <si>
    <t>Avg. 59.0</t>
  </si>
  <si>
    <t>Jetta, Neville $320,000
 Avg. 59.0 DEF (MEL) Bye: 13</t>
  </si>
  <si>
    <t>Jetta_Neville</t>
  </si>
  <si>
    <t>Jetta, Neville</t>
  </si>
  <si>
    <t>Kolodjashnij, Jake $320,000
 Avg. 59.0 DEF (GEE) Bye: 13</t>
  </si>
  <si>
    <t>Kolodjashnij_Jake</t>
  </si>
  <si>
    <t>Kolodjashnij, Jake</t>
  </si>
  <si>
    <t>Richards, Ed $319,500
 Avg. 58.9 DEF (WBD) Bye: 12</t>
  </si>
  <si>
    <t>Richards_Ed</t>
  </si>
  <si>
    <t>Richards, Ed</t>
  </si>
  <si>
    <t>Avg. 58.9</t>
  </si>
  <si>
    <t>Vickers-Willis, Ed $318,300
 Avg. 65.1 DEF (NTH) Bye: 14</t>
  </si>
  <si>
    <t>Vickers_Willis_Ed</t>
  </si>
  <si>
    <t>Vickers-Willis, Ed</t>
  </si>
  <si>
    <t>Avg. 65.1</t>
  </si>
  <si>
    <t>Perryman, Harry $314,200
 Avg. 57.9 DEF (GWS) Bye: 14</t>
  </si>
  <si>
    <t>Perryman_Harry</t>
  </si>
  <si>
    <t>Perryman, Harry</t>
  </si>
  <si>
    <t>Avg. 57.9</t>
  </si>
  <si>
    <t>Naughton, Aaron $310,900
 Avg. 57.3 DEF (WBD) Bye: 12</t>
  </si>
  <si>
    <t>Naughton_Aaron</t>
  </si>
  <si>
    <t>Naughton, Aaron</t>
  </si>
  <si>
    <t>Avg. 57.3</t>
  </si>
  <si>
    <t>Redman, Mason $309,700
 Avg. 81.5 DEF (ESS) Bye: 12</t>
  </si>
  <si>
    <t>Redman_Mason</t>
  </si>
  <si>
    <t>Redman, Mason</t>
  </si>
  <si>
    <t>Avg. 81.5</t>
  </si>
  <si>
    <t>Greenwood, Levi $300,800
 Avg. 55.4 DEF (COL) Bye: 13</t>
  </si>
  <si>
    <t>Greenwood_Levi</t>
  </si>
  <si>
    <t>Greenwood, Levi</t>
  </si>
  <si>
    <t>Avg. 55.4</t>
  </si>
  <si>
    <t>Ah_Chee_Callum</t>
  </si>
  <si>
    <t>Ah Chee, Callum</t>
  </si>
  <si>
    <t>Ah Chee, Callum $300,500
 Avg. 55.4 DEF/FWD (GCS) Bye: 14</t>
  </si>
  <si>
    <t>Ah Chee, Callum $300,500
 Avg. 55.4 FWD/DEF (GCS) Bye: 14</t>
  </si>
  <si>
    <t>Corr, Aidan $299,600
 Avg. 55.2 DEF (GWS) Bye: 14</t>
  </si>
  <si>
    <t>Avg. 55.2</t>
  </si>
  <si>
    <t>Corr_Aidan</t>
  </si>
  <si>
    <t>Corr, Aidan</t>
  </si>
  <si>
    <t>McNiece, Ben $297,900
 Avg. 54.9 DEF (ESS) Bye: 12</t>
  </si>
  <si>
    <t>Avg. 54.9</t>
  </si>
  <si>
    <t>McNiece_Ben</t>
  </si>
  <si>
    <t>McNiece, Ben</t>
  </si>
  <si>
    <t>Rice, Bailey $297,600
 Avg. 54.8 DEF (STK) Bye: 12</t>
  </si>
  <si>
    <t>Avg. 54.8</t>
  </si>
  <si>
    <t>Rice_Bailey</t>
  </si>
  <si>
    <t>Rice, Bailey</t>
  </si>
  <si>
    <t>Roberton, Dylan $297,500
 Avg. 68.5 DEF (STK) Bye: 12</t>
  </si>
  <si>
    <t>Roberton_Dylan</t>
  </si>
  <si>
    <t>Roberton, Dylan</t>
  </si>
  <si>
    <t>Avg. 68.5</t>
  </si>
  <si>
    <t>Hanley, Pearce $296,400
 Avg. 60.7 DEF (GCS) Bye: 14</t>
  </si>
  <si>
    <t>McDonald, Oscar $296,100
 Avg. 54.5 DEF (MEL) Bye: 13</t>
  </si>
  <si>
    <t>McDonald_Oscar</t>
  </si>
  <si>
    <t>McDonald, Oscar</t>
  </si>
  <si>
    <t>Avg. 54.5</t>
  </si>
  <si>
    <t>Brand, Kaiden</t>
  </si>
  <si>
    <t>Brand, Kaiden $295,900
 Avg. 54.5 DEF (HAW) Bye: 12</t>
  </si>
  <si>
    <t>Brand_Kaiden</t>
  </si>
  <si>
    <t>Clark, Hunter $293,500
 Avg. 54.1 DEF (STK) Bye: 12</t>
  </si>
  <si>
    <t>Broad, Nathan $290,800
 Avg. 53.6 DEF (RIC) Bye: 14</t>
  </si>
  <si>
    <t>Broad_Nathan</t>
  </si>
  <si>
    <t>Broad, Nathan</t>
  </si>
  <si>
    <t>Avg. 53.6</t>
  </si>
  <si>
    <t>Morris, Dale $287,700
 Avg. 53.0 DEF (WBD) Bye: 12</t>
  </si>
  <si>
    <t>Morris_Dale</t>
  </si>
  <si>
    <t>Morris, Dale</t>
  </si>
  <si>
    <t>Avg. 53.0</t>
  </si>
  <si>
    <t>Coffield, Nick $286,100
 Avg. 52.7 DEF (STK) Bye: 12</t>
  </si>
  <si>
    <t>Coffield_Nick</t>
  </si>
  <si>
    <t>Coffield, Nick</t>
  </si>
  <si>
    <t>Avg. 52.7</t>
  </si>
  <si>
    <t>Nyhuis, Ryan $284,300
 Avg. 52.4 DEF (FRE) Bye: 12</t>
  </si>
  <si>
    <t>Nyhuis_Ryan</t>
  </si>
  <si>
    <t>Nyhuis, Ryan</t>
  </si>
  <si>
    <t>Avg. 52.4</t>
  </si>
  <si>
    <t>Fox, Robbie $283,400
 Avg. 52.2 DEF/FWD (SYD) Bye: 13</t>
  </si>
  <si>
    <t>Fox_Robbie</t>
  </si>
  <si>
    <t>Fox, Robbie</t>
  </si>
  <si>
    <t>Avg. 52.2</t>
  </si>
  <si>
    <t>Fox, Robbie $283,400
 Avg. 52.2 FWD/DEF (SYD) Bye: 13</t>
  </si>
  <si>
    <t>Wagner, Josh $282,300
 Avg. 65.0 DEF (MEL) Bye: 13</t>
  </si>
  <si>
    <t>Wagner_Josh</t>
  </si>
  <si>
    <t>Wagner, Josh</t>
  </si>
  <si>
    <t>Avg. 65.0</t>
  </si>
  <si>
    <t>Appleby, Flynn $281,700
 Avg. 51.9 DEF (COL Bye: 13</t>
  </si>
  <si>
    <t>Appleby_Flynn</t>
  </si>
  <si>
    <t>Appleby, Flynn</t>
  </si>
  <si>
    <t>Avg. 51.9</t>
  </si>
  <si>
    <t>Hartley, Michael $280,100
 Avg. 51.9 DEF (ESS) Bye: 12</t>
  </si>
  <si>
    <t>Hartley_Michael</t>
  </si>
  <si>
    <t>Melican, Lewis $279,400
 Avg. 64.3 DEF (SYD) Bye: 13</t>
  </si>
  <si>
    <t>Melican_Lewis</t>
  </si>
  <si>
    <t>Melican, Lewis</t>
  </si>
  <si>
    <t>Avg. 64.3</t>
  </si>
  <si>
    <t>Hartley, Michael</t>
  </si>
  <si>
    <t>Lynch, Brad $276,300
 Avg. 50.9 DEF/FWD (WBD) Bye: 12</t>
  </si>
  <si>
    <t>Lynch_Brad</t>
  </si>
  <si>
    <t>Lynch, Brad</t>
  </si>
  <si>
    <t>Avg. 50.9</t>
  </si>
  <si>
    <t>Lynch, Brad $276,300
 Avg. 50.9 FWD/DEF (WBD) Bye: 12</t>
  </si>
  <si>
    <t>Hombsch, Jack $275,700
 Avg. 50.8 DEF (GCS) Bye: 14</t>
  </si>
  <si>
    <t>Hombsch_Jack</t>
  </si>
  <si>
    <t>Hombsch, Jack</t>
  </si>
  <si>
    <t>Avg. 50.8</t>
  </si>
  <si>
    <t>Mayes, Sam $274,400
 Avg. 56.2 DEF (PTA) Bye: 12</t>
  </si>
  <si>
    <t>Mayes_Sam</t>
  </si>
  <si>
    <t>Mayes, Sam</t>
  </si>
  <si>
    <t>Avg. 56.2</t>
  </si>
  <si>
    <t>Pearce, Alex $273,500
 Avg. 50.4 DEF (FRE) Bye: 12</t>
  </si>
  <si>
    <t>Pearce_Alex</t>
  </si>
  <si>
    <t>Pearce, Alex</t>
  </si>
  <si>
    <t>Avg. 50.4</t>
  </si>
  <si>
    <t>Reid_Sam_J</t>
  </si>
  <si>
    <t>Reid, Sam J. $271,700
 Avg. 50.0 DEF/FWD (GWS) Bye: 14</t>
  </si>
  <si>
    <t>Reid, Sam J.</t>
  </si>
  <si>
    <t>Avg. 50.0</t>
  </si>
  <si>
    <t>Taylor, Sam $268,000
 Avg. 49.4 DEF (GWS) Bye: 14</t>
  </si>
  <si>
    <t>Reid, Sam J. $271,700
 Avg. 50.0 FWD/DEF (GWS) Bye: 14</t>
  </si>
  <si>
    <t>Taylor_Sam</t>
  </si>
  <si>
    <t>Taylor, Sam</t>
  </si>
  <si>
    <t>Avg. 49.4</t>
  </si>
  <si>
    <t>Smith, Joel $266,600
 Avg. 54.6 DEF (MEL) Bye: 13</t>
  </si>
  <si>
    <t>Smith_Joel</t>
  </si>
  <si>
    <t>Smith, Joel</t>
  </si>
  <si>
    <t>Avg. 54.6</t>
  </si>
  <si>
    <t>Thompson, Rory $265,400
 Avg. 48.9 DEF (GCS) Bye: 14</t>
  </si>
  <si>
    <t>Thompson_Rory</t>
  </si>
  <si>
    <t>Thompson, Rory</t>
  </si>
  <si>
    <t>Avg. 48.9</t>
  </si>
  <si>
    <t>Gleeson, Martin $264,400
 Avg. 69.5 DEF (ESS) Bye: 12</t>
  </si>
  <si>
    <t>Gleeson_Martin</t>
  </si>
  <si>
    <t>Gleeson, Martin</t>
  </si>
  <si>
    <t>Taylor, Harry $262,800
 Avg. 62.1 DEF (GEE) Bye: 13</t>
  </si>
  <si>
    <t>Taylor_Harry</t>
  </si>
  <si>
    <t>Taylor, Harry</t>
  </si>
  <si>
    <t>Avg. 62.1</t>
  </si>
  <si>
    <t>Broadbent, Matthew $261,700
 Avg. 68.9 DEF (PTA) Bye: 14</t>
  </si>
  <si>
    <t>Broadbent_Matthew</t>
  </si>
  <si>
    <t>Broadbent, Matthew</t>
  </si>
  <si>
    <t>Avg. 68.9</t>
  </si>
  <si>
    <t>White, Brandon $261,400
 Avg. 53.5 DEF (STK) Bye: 12</t>
  </si>
  <si>
    <t>White_Brandon</t>
  </si>
  <si>
    <t>White, Brandon</t>
  </si>
  <si>
    <t>Avg. 53.5</t>
  </si>
  <si>
    <t>Hartigan, Kyle $260,600
 Avg. 48.0 DEF (ADE) Bye: 14</t>
  </si>
  <si>
    <t>Hartigan_Kyle</t>
  </si>
  <si>
    <t>Hartigan, Kyle</t>
  </si>
  <si>
    <t>Avg. 48.0</t>
  </si>
  <si>
    <t>McKenzie, Trent $260,600
 Avg. 60.0 DEF (PTA) Bye: 12</t>
  </si>
  <si>
    <t>McKenzie_Trent</t>
  </si>
  <si>
    <t>McKenzie, Trent</t>
  </si>
  <si>
    <t>Avg. 60.0</t>
  </si>
  <si>
    <t>Rischitelli, Michael $259,800
 Avg. 47.9 DEF (GCS) Bye: 14</t>
  </si>
  <si>
    <t>Rischitelli_Michael</t>
  </si>
  <si>
    <t>Rischitelli, Michael</t>
  </si>
  <si>
    <t>Avg. 47.9</t>
  </si>
  <si>
    <t>Ambrose, Patrick $258,900
 Avg. 53.0 DEF (ESS) Bye: 12</t>
  </si>
  <si>
    <t>Ambrose_Patrick</t>
  </si>
  <si>
    <t>Ambrose, Patrick</t>
  </si>
  <si>
    <t>Goldsack, Tyson $257,400
 Avg. 67.0 DEF (COL) Bye: 13</t>
  </si>
  <si>
    <t>Goldsack_Tyson</t>
  </si>
  <si>
    <t>Goldsack, Tyson</t>
  </si>
  <si>
    <t>Madgen, Jack $256,500
 Avg. 52.5 DEF (COL) Bye: 13</t>
  </si>
  <si>
    <t>Madgen_Jack</t>
  </si>
  <si>
    <t>Madgen, Jack</t>
  </si>
  <si>
    <t>Avg. 52.5</t>
  </si>
  <si>
    <t>Silvagni, Jack $254,400
 Avg. 46.9 DEF/FWD (CAR) Bye: 14</t>
  </si>
  <si>
    <t>Silvagni, Jack $254,400
 Avg. 46.9 FWD/DEF (CAR) Bye: 14</t>
  </si>
  <si>
    <t>Schofield, Will $253,500
 Avg. 46.7 DEF (WCE) Bye: 13</t>
  </si>
  <si>
    <t>Schofield_Will</t>
  </si>
  <si>
    <t>Schofield, Will</t>
  </si>
  <si>
    <t>Avg. 46.7</t>
  </si>
  <si>
    <t>Buntine, Matt $252,000
 Avg. 51.6 DEF (GWS) Bye: 14</t>
  </si>
  <si>
    <t>Buntine_Matt</t>
  </si>
  <si>
    <t>Buntine, Matt</t>
  </si>
  <si>
    <t>Avg. 51.6</t>
  </si>
  <si>
    <t>O'Riordan, Colin $250,800
 Avg. 66.0 DEF (SYD) Bye: 13</t>
  </si>
  <si>
    <t>O'Riordan, Colin</t>
  </si>
  <si>
    <t>ORiordan_Colin</t>
  </si>
  <si>
    <t>Leslie, Jack $250,300
 Avg. 46.1 DEF (GCS) Bye: 14</t>
  </si>
  <si>
    <t>Leslie_Jack</t>
  </si>
  <si>
    <t>Leslie, Jack</t>
  </si>
  <si>
    <t>Avg. 46.1</t>
  </si>
  <si>
    <t>Cuningham, David $250,100
 Avg. 51.2 DEF (CAR) Bye: 14</t>
  </si>
  <si>
    <t>Cuningham_David</t>
  </si>
  <si>
    <t>Cuningham, David</t>
  </si>
  <si>
    <t>Avg. 51.2</t>
  </si>
  <si>
    <t>Young, Lewis $248,900
 Avg. 65.5 DEF (WBD) Bye: 12</t>
  </si>
  <si>
    <t>Young_Lewis</t>
  </si>
  <si>
    <t>Young, Lewis</t>
  </si>
  <si>
    <t>Smith, Roarke $247,000
 Avg. 45.5 DEF (WBD) Bye: 12</t>
  </si>
  <si>
    <t>Smith_Roarke</t>
  </si>
  <si>
    <t>Smith, Roarke</t>
  </si>
  <si>
    <t>Avg. 45.5</t>
  </si>
  <si>
    <t>O'Connor, Mark $246,500
 Avg. 56.8 DEF (GEE) Bye: 13</t>
  </si>
  <si>
    <t>OConnor_Mark</t>
  </si>
  <si>
    <t>O'Connor, Mark</t>
  </si>
  <si>
    <t>Avg. 56.8</t>
  </si>
  <si>
    <t>Mohr, Tim $243,200
 Avg. 56.0 DEF (HAW) Bye: 12</t>
  </si>
  <si>
    <t>Mohr_Tim</t>
  </si>
  <si>
    <t>Mohr, Tim</t>
  </si>
  <si>
    <t>Avg. 56.0</t>
  </si>
  <si>
    <t>Hunt, Jayden $242,700
 Avg. 49.7 DEF (MEL) Bye: 13</t>
  </si>
  <si>
    <t>Hunt_Jayden</t>
  </si>
  <si>
    <t>Hunt, Jayden</t>
  </si>
  <si>
    <t>Avg. 49.7</t>
  </si>
  <si>
    <t>Ballard, Charlie $241,800
 Avg. 44.5 DEF (GCS) Bye: 14</t>
  </si>
  <si>
    <t>Ballard_Charlie</t>
  </si>
  <si>
    <t>Ballard, Charlie</t>
  </si>
  <si>
    <t>Avg. 44.5</t>
  </si>
  <si>
    <t>Nelson, Jackson $241,000
 Avg. 44.4 DEF (WCE) Bye: 13</t>
  </si>
  <si>
    <t>Nelson_Jackson</t>
  </si>
  <si>
    <t>Nelson, Jackson</t>
  </si>
  <si>
    <t>Avg. 44.4</t>
  </si>
  <si>
    <t>Moore, Darcy $239,400
 Avg. 49.0 DEF/FWD (COL) Bye: 13</t>
  </si>
  <si>
    <t>Moore, Darcy $239,400
 Avg. 49.0 FWD/DEF (COL) Bye: 13</t>
  </si>
  <si>
    <t>Heron, Jacob $238,200
 Avg. 43.9 DEF/FWD (GCS) Bye: 14</t>
  </si>
  <si>
    <t>Heron_Jacob</t>
  </si>
  <si>
    <t>Heron, Jacob</t>
  </si>
  <si>
    <t>Avg. 43.9</t>
  </si>
  <si>
    <t>Heron, Jacob $238,200
 Avg. 43.9 FWD/DEF (GCS) Bye: 14</t>
  </si>
  <si>
    <t>Paton, Ben $237,400
 Avg. 54.7 DEF (STK) Bye: 12</t>
  </si>
  <si>
    <t>Paton_Ben</t>
  </si>
  <si>
    <t>Paton, Ben</t>
  </si>
  <si>
    <t>Avg. 54.7</t>
  </si>
  <si>
    <t>Allen, Oscar</t>
  </si>
  <si>
    <t>Allen, Oscar $236,700
 Avg. 54.5 DEF (WCE) Bye: 13</t>
  </si>
  <si>
    <t>Allen_Oscar</t>
  </si>
  <si>
    <t>Trengove, Jack $235,600
 Avg. 62.0 DEF (PTA) Bye: 12</t>
  </si>
  <si>
    <t>Trengove_Jack</t>
  </si>
  <si>
    <t>Trengove, Jack</t>
  </si>
  <si>
    <t>Avg. 62.0</t>
  </si>
  <si>
    <t>Hughes, Ethan $233,600
 Avg. 53.8 DEF (FRE) Bye: 12</t>
  </si>
  <si>
    <t>Hughes_Ethan</t>
  </si>
  <si>
    <t>Hughes, Ethan</t>
  </si>
  <si>
    <t>Avg. 53.8</t>
  </si>
  <si>
    <t>Ellis, Corey $233,300
 Avg. 47.8 DEF/MID (GCS) Bye: 14</t>
  </si>
  <si>
    <t>Ellis, Corey $233,300
 Avg. 47.8 MID/DEF (GCS) Bye: 14</t>
  </si>
  <si>
    <t>Ridley, Jordan $233,100
 Avg. 53.7 DEF (ESS) Bye: 12</t>
  </si>
  <si>
    <t>Ridley_Jordan</t>
  </si>
  <si>
    <t>Ridley, Jordan</t>
  </si>
  <si>
    <t>Avg. 53.7</t>
  </si>
  <si>
    <t>Garthwaite_Ryan</t>
  </si>
  <si>
    <t>Garthwaite, Ryan</t>
  </si>
  <si>
    <t>Garthwaite, Ryan $231,800
 Avg. 61.0 DEF (RIC) Bye: 14</t>
  </si>
  <si>
    <t>Bews, Jed $230,700
 Avg. 42.5 DEF (GEE) Bye: 13</t>
  </si>
  <si>
    <t>Bews_Jed</t>
  </si>
  <si>
    <t>Bews, Jed</t>
  </si>
  <si>
    <t>Avg. 42.5</t>
  </si>
  <si>
    <t>Menadue, Connor $228,600
 Avg. 46.8 DEF (RIC) Bye: 14</t>
  </si>
  <si>
    <t>Menadue_Connor</t>
  </si>
  <si>
    <t>Menadue, Connor</t>
  </si>
  <si>
    <t>Avg. 46.8</t>
  </si>
  <si>
    <t>Brown, Nathan $227,600
 Avg. 41.9 DEF (STK) Bye: 12</t>
  </si>
  <si>
    <t>Brown_Nathan</t>
  </si>
  <si>
    <t>Brown, Nathan</t>
  </si>
  <si>
    <t>Avg. 41.9</t>
  </si>
  <si>
    <t>Glass, Conor $210,100
 Avg. 43.0 DEF (HAW) Bye: 12</t>
  </si>
  <si>
    <t>Glass_Conor</t>
  </si>
  <si>
    <t>Glass, Conor</t>
  </si>
  <si>
    <t>Avg. 43.0</t>
  </si>
  <si>
    <t>Birchall, Grant $205,200
 Avg. 63.0 DEF (HAW) Bye: 12</t>
  </si>
  <si>
    <t>Birchall_Grant</t>
  </si>
  <si>
    <t>Birchall, Grant</t>
  </si>
  <si>
    <t>Avg. 63.0</t>
  </si>
  <si>
    <t>Guthrie_Zach</t>
  </si>
  <si>
    <t>Guthrie, Zach</t>
  </si>
  <si>
    <t>Avg. 41.7</t>
  </si>
  <si>
    <t>Guthrie, Zach $203,800
 Avg. 41.7 DEF (GEE) Bye: 13</t>
  </si>
  <si>
    <t>Durdin, Sam $202,300
 Avg. 28.0 DEF (NTH) Bye: 14</t>
  </si>
  <si>
    <t>Durdin_Sam</t>
  </si>
  <si>
    <t>Durdin, Sam</t>
  </si>
  <si>
    <t>Avg. 28.0</t>
  </si>
  <si>
    <t>Eagles, Matt $200,300
 Avg. 41.0 DEF (BRL) Bye: 13</t>
  </si>
  <si>
    <t>Eagles_Matt</t>
  </si>
  <si>
    <t>Eagles, Matt</t>
  </si>
  <si>
    <t>Avg. 41.0</t>
  </si>
  <si>
    <t>Allison, Jacob $198,300
 Avg. 45.7 DEF (BRL) Bye: 13</t>
  </si>
  <si>
    <t>Allison_Jacob</t>
  </si>
  <si>
    <t>Allison, Jacob</t>
  </si>
  <si>
    <t>Avg. 45.7</t>
  </si>
  <si>
    <t>Murphy, Tom $195,400
 Avg. 40.0 DEF (NTH) Bye: 14</t>
  </si>
  <si>
    <t>Murphy_Tom</t>
  </si>
  <si>
    <t>Murphy, Tom</t>
  </si>
  <si>
    <t>Avg. 40.0</t>
  </si>
  <si>
    <t>Roberts, Fletcher $195,400
 Avg. 36.0 DEF (WBD) Bye: 12</t>
  </si>
  <si>
    <t>Roberts_Fletcher</t>
  </si>
  <si>
    <t>Roberts, Fletcher</t>
  </si>
  <si>
    <t>Avg. 36.0</t>
  </si>
  <si>
    <t>Keeffe, Lachlan $190,500
 Avg. 39.0 DEF (GWS) Bye: 14</t>
  </si>
  <si>
    <t>Keeffe_Lachlan</t>
  </si>
  <si>
    <t>Keeffe, Lachlan</t>
  </si>
  <si>
    <t>Avg. 39.0</t>
  </si>
  <si>
    <t>Rozee, Connor $189,300
 Avg. 35.0 DEF/FWD (PTA) Bye: 12</t>
  </si>
  <si>
    <t>Rozee, Connor $189,300
 Avg. 35.0 FWD/DEF (PTA) Bye: 12</t>
  </si>
  <si>
    <t>Cumming, Isaac $173,700
 Avg. 40.0 DEF (GWS) Bye: 14</t>
  </si>
  <si>
    <t>Cumming_Isaac</t>
  </si>
  <si>
    <t>Cumming, Isaac</t>
  </si>
  <si>
    <t>Skinner, Sam $168,300 
 Avg. 62.0 DEF (BRL) Bye: 13</t>
  </si>
  <si>
    <t>Skinner_Sam</t>
  </si>
  <si>
    <t>Skinner, Sam</t>
  </si>
  <si>
    <t>Murphy, Nathan $167,200
 Avg. 38.5 DEF (COL) Bye: 13</t>
  </si>
  <si>
    <t>Murphy_Nathan</t>
  </si>
  <si>
    <t>Murphy, Nathan</t>
  </si>
  <si>
    <t>Avg. 38.5</t>
  </si>
  <si>
    <t>Cox, Cedric $166,100
 Avg. 38.3 DEF (BRL) Bye: 13</t>
  </si>
  <si>
    <t>Cox_Cedric</t>
  </si>
  <si>
    <t>Cox, Cedric</t>
  </si>
  <si>
    <t>Avg. 38.3</t>
  </si>
  <si>
    <t>Logue, Griffin $164,300
 Avg. 43.2 DEF (FRE) Bye: 12</t>
  </si>
  <si>
    <t>Logue_Griffin</t>
  </si>
  <si>
    <t>Logue, Griffin</t>
  </si>
  <si>
    <t>Avg. 43.2</t>
  </si>
  <si>
    <t>Petty, Harrison $160,700
 Avg. 37.0 DEF (MEL) Bye: 13</t>
  </si>
  <si>
    <t>Petty_Harrison</t>
  </si>
  <si>
    <t>Petty, Harrison</t>
  </si>
  <si>
    <t>Avg. 37.0</t>
  </si>
  <si>
    <t>Goddard, Hugh $159,600
 Avg. 42.0 DEF (CAR) Bye: 14</t>
  </si>
  <si>
    <t>Goddard_Hugh</t>
  </si>
  <si>
    <t>Goddard, Hugh</t>
  </si>
  <si>
    <t>Avg. 42.0</t>
  </si>
  <si>
    <t>Markov, Oleg $158,000
 Avg. 41.6 DEF (RIC) Bye: 14</t>
  </si>
  <si>
    <t>Markov_Oleg</t>
  </si>
  <si>
    <t>Markov, Oleg</t>
  </si>
  <si>
    <t>Avg. 41.6</t>
  </si>
  <si>
    <t>Quaynor, Isaac $153,300
 Avg. 35.0 DEF (COL) Bye: 13</t>
  </si>
  <si>
    <t>Scrimshaw, Jack $149,800
 Avg. 46.0 DEF (HAW) Bye: 12</t>
  </si>
  <si>
    <t>Scrimshaw_Jack</t>
  </si>
  <si>
    <t>Scrimshaw, Jack</t>
  </si>
  <si>
    <t>Avg. 46.0</t>
  </si>
  <si>
    <t>Macreadie, Harrison $146,800
 Avg. 38.6 DEF (CAR) Bye: 14</t>
  </si>
  <si>
    <t>Macreadie_Harrison</t>
  </si>
  <si>
    <t>Macreadie, Harrison</t>
  </si>
  <si>
    <t>Avg. 38.6</t>
  </si>
  <si>
    <t>Clark, Jordan $144,300
 Avg. 35.0 DEF (GEE) Bye: 13</t>
  </si>
  <si>
    <t>Mutimer, Kurt $137,600
 Avg. 42.2 DEF (WCE) Bye: 13</t>
  </si>
  <si>
    <t>Mutimer_Kurt</t>
  </si>
  <si>
    <t>Mutimer, Kurt</t>
  </si>
  <si>
    <t>Avg. 42.2</t>
  </si>
  <si>
    <t>Duursma, Xavier $130,800
 Avg. 35.0 DEF/MID (PTA) Bye: 12</t>
  </si>
  <si>
    <t>Duursma, Xavier $130,800
 Avg. 35.0 MID/DEF (PTA) Bye: 12</t>
  </si>
  <si>
    <t>Wilkie, Callum $124,900
 Avg. 35.0 DEF (STK) Bye: 12</t>
  </si>
  <si>
    <t>Wilkie_Callum</t>
  </si>
  <si>
    <t>Wilkie, Callum</t>
  </si>
  <si>
    <t>Brown, Tyler $123,900
 Avg. 35.0 DEF (COL) Bye: 13</t>
  </si>
  <si>
    <t>Brown_Tyler</t>
  </si>
  <si>
    <t>Brown, Tyler</t>
  </si>
  <si>
    <t>Burgess, Christopher $123,900
 Avg. 35.0 DEF/FWD (GCS) Bye: 14</t>
  </si>
  <si>
    <t>Burgess_Christopher</t>
  </si>
  <si>
    <t>Burgess, Christopher</t>
  </si>
  <si>
    <t>Clavarino, Oscar $123,900
 Avg. 35.0 DEF (STK) Bye: 12</t>
  </si>
  <si>
    <t>Clavarino_Oscar</t>
  </si>
  <si>
    <t>Clavarino, Oscar</t>
  </si>
  <si>
    <t>Garner, Joel $123,900
 Avg. 35.0 DEF (PTA) Bye: 12</t>
  </si>
  <si>
    <t>Garner_Joel</t>
  </si>
  <si>
    <t>Garner, Joel</t>
  </si>
  <si>
    <t>Hinge, Mitchell $123,900
 Avg. 35.0 DEF (BRL) Bye: 13</t>
  </si>
  <si>
    <t>Hinge_Mitchell</t>
  </si>
  <si>
    <t>Hinge, Mitchell</t>
  </si>
  <si>
    <t>Jiang, Changkuoth</t>
  </si>
  <si>
    <t>Jiang_Changkuoth</t>
  </si>
  <si>
    <t>Jones, Harrison $123,900
 Avg. 35.0 DEF (HAW) Bye: 12</t>
  </si>
  <si>
    <t>Jones_Harrison</t>
  </si>
  <si>
    <t>Jones, Harrison</t>
  </si>
  <si>
    <t>Joyce, Darragh $123,900
 Avg. 15.0 DEF (STK) Bye: 12</t>
  </si>
  <si>
    <t>Joyce_Darragh</t>
  </si>
  <si>
    <t>Joyce, Darragh</t>
  </si>
  <si>
    <t>Avg. 15.0</t>
  </si>
  <si>
    <t>Keilty, Declan $123,900
 Avg. 35.0 DEF (MEL) Bye: 13</t>
  </si>
  <si>
    <t>Keilty_Declan</t>
  </si>
  <si>
    <t>Keilty, Declan</t>
  </si>
  <si>
    <t>Maibaum, Jack $123,900
 Avg. 35.0 DEF (SYD) Bye: 13</t>
  </si>
  <si>
    <t>Maibaum_Jack</t>
  </si>
  <si>
    <t>Maibaum, Jack</t>
  </si>
  <si>
    <t>McKay, Ben $123,900
 Avg. 50.0 DEF (NTH) Bye: 14</t>
  </si>
  <si>
    <t>McKay_Ben</t>
  </si>
  <si>
    <t>McKay, Ben</t>
  </si>
  <si>
    <t>McPherson, Andrew $123,900
 Avg. 35.0 DEF (ADE) Bye: 14</t>
  </si>
  <si>
    <t>McPherson_Andrew</t>
  </si>
  <si>
    <t>McPherson, Andrew</t>
  </si>
  <si>
    <t>Miller, Ben $123,900
 Avg. 35.0 DEF (RIC) Bye: 14</t>
  </si>
  <si>
    <t>Miller_Ben</t>
  </si>
  <si>
    <t>Miller, Ben</t>
  </si>
  <si>
    <t>Naish, Patrick $123,900
 Avg. 35.0 DEF (RIC) Bye: 14</t>
  </si>
  <si>
    <t>Naish_Patrick</t>
  </si>
  <si>
    <t>Naish, Patrick</t>
  </si>
  <si>
    <t>Nutting, Connor $123,900
 Avg. 35.0 DEF/FWD (GCS) Bye: 14</t>
  </si>
  <si>
    <t>Nutting_Connor</t>
  </si>
  <si>
    <t>Nutting, Connor</t>
  </si>
  <si>
    <t>Nutting, Connor $123,900
 Avg. 35.0 FWD/DEF (GCS) Bye: 14</t>
  </si>
  <si>
    <t>Payne, Jack $123,900
 Avg. 35.0 DEF (BRL) Bye: 13</t>
  </si>
  <si>
    <t>Payne_Jack</t>
  </si>
  <si>
    <t>Payne, Jack</t>
  </si>
  <si>
    <t>Rotham, Josh $123,900
 Avg. 35.0 DEF (WCE) Bye: 13</t>
  </si>
  <si>
    <t>Rotham_Josh</t>
  </si>
  <si>
    <t>Rotham, Josh</t>
  </si>
  <si>
    <t>Schumacher, Angus $123,900
 Avg. 35.0 DEF (CAR) Bye: 14</t>
  </si>
  <si>
    <t>Schumacher_Angus</t>
  </si>
  <si>
    <t>Schumacher, Angus</t>
  </si>
  <si>
    <t>Stein, Jake $123,900
 Avg. 35.0 DEF (GWS) Bye: 14</t>
  </si>
  <si>
    <t>Stein_Jake</t>
  </si>
  <si>
    <t>Stein, Jake</t>
  </si>
  <si>
    <t>Watson, Declan $123,900
 Avg. 35.0 DEF (NTH) Bye: 14</t>
  </si>
  <si>
    <t>Watson_Declan</t>
  </si>
  <si>
    <t>Watson, Declan</t>
  </si>
  <si>
    <t>Watson, Francis $123,900
 Avg. 35.0 DEF (WCE) Bye: 13</t>
  </si>
  <si>
    <t>Watson, Francis</t>
  </si>
  <si>
    <t>Watson_Francis</t>
  </si>
  <si>
    <t>Zerk-Thatcher, Brandon $123,900
 Avg. 35.0 DEF (ESS) Bye: 12</t>
  </si>
  <si>
    <t>Zerk_Thatcher_Brandon</t>
  </si>
  <si>
    <t>Zerk-Thatcher, Brandon</t>
  </si>
  <si>
    <t>Young, Lachlan $120,400
 Avg. 35.0 DEF (WBD) Bye: 12</t>
  </si>
  <si>
    <t>Young_Lachlan</t>
  </si>
  <si>
    <t>Young, Lachlan</t>
  </si>
  <si>
    <t>Answerth, Noah $117,300
 Avg. 35.0 DEF/MID (BRL) Bye: 13</t>
  </si>
  <si>
    <t>Answerth_Noah</t>
  </si>
  <si>
    <t>Answerth, Noah</t>
  </si>
  <si>
    <t>Answerth, Noah $117,300
 Avg. 35.0 MID/DEF (BRL) Bye: 13</t>
  </si>
  <si>
    <t>Crocker, Joel $117,300
 Avg. 35.0 DEF/FWD (NTH) Bye: 14</t>
  </si>
  <si>
    <t>Crocker_Joel</t>
  </si>
  <si>
    <t>Crocker, Joel</t>
  </si>
  <si>
    <t>Crocker, Joel $117,300
 Avg. 35.0 FWD/DEF (NTH) Bye: 14</t>
  </si>
  <si>
    <t>Graham, Caleb $117,300
 Avg. 35.0 DEF/RUC (GCS) Bye: 14</t>
  </si>
  <si>
    <t>Graham_Caleb</t>
  </si>
  <si>
    <t>Graham, Caleb</t>
  </si>
  <si>
    <t>Graham, Caleb $117,300
 Avg. 35.0 RUC/DEF (GCS) Bye: 14</t>
  </si>
  <si>
    <t>Grundy, Riley $117,300
 Avg. 35.0 DEF (PTA) Bye: 12</t>
  </si>
  <si>
    <t>Grundy_Riley</t>
  </si>
  <si>
    <t>Grundy, Riley</t>
  </si>
  <si>
    <t>Hamill, William $117,300
 Avg. 35.0 DEF (ADE) Bye: 14</t>
  </si>
  <si>
    <t>Hamill_William</t>
  </si>
  <si>
    <t>Hamill, William</t>
  </si>
  <si>
    <t>Hore, Marty $117,300
 Avg. 35.0 DEF (MEL) Bye: 13</t>
  </si>
  <si>
    <t>Idun_Connor</t>
  </si>
  <si>
    <t>Idun, Connor</t>
  </si>
  <si>
    <t>Idun, Connor $117,300
 Avg. 35.0 DEF/FWD (GWS) Bye: 14</t>
  </si>
  <si>
    <t>Idun, Connor $117,300
 Avg. 35.0 FWD/DEF (GWS) Bye: 14</t>
  </si>
  <si>
    <t>Jordon, James $117,300
 Avg. 35.0 DEF/MID (MEL) Bye: 13</t>
  </si>
  <si>
    <t>Jordon_James</t>
  </si>
  <si>
    <t>Jordon, James</t>
  </si>
  <si>
    <t>Jordon, James $117,300
 Avg. 35.0 MID/DEF (MEL) Bye: 13</t>
  </si>
  <si>
    <t>Kelly, Will $117,300
 Avg. 35.0 DEF (COL) Bye: 13</t>
  </si>
  <si>
    <t>Kelly_Will</t>
  </si>
  <si>
    <t>Kelly, Will</t>
  </si>
  <si>
    <t>Koschitzke, Jacob $117,300
 Avg. 35.0 DEF/FWD (HAW) Bye: 12</t>
  </si>
  <si>
    <t>Koschitzke, Jacob $117,300
 Avg. 35.0 FWD/DEF (HAW) Bye: 12</t>
  </si>
  <si>
    <t>McInerney, Justin $117,300
 Avg. 35.0 DEF (SYD) Bye: 13</t>
  </si>
  <si>
    <t>McInerney_Justin</t>
  </si>
  <si>
    <t>McInerney, Justin</t>
  </si>
  <si>
    <t>McLennan, Jez $117,300
 Avg. 35.0 DEF (GCS) Bye: 14</t>
  </si>
  <si>
    <t>McLennan_Jez</t>
  </si>
  <si>
    <t>McLennan, Jez</t>
  </si>
  <si>
    <t>Sholl, Lachlan $117,300
 Avg. 35.0 DEF (ADE) Bye: 14</t>
  </si>
  <si>
    <t>Sholl_Lachlan</t>
  </si>
  <si>
    <t>Sholl, Lachlan</t>
  </si>
  <si>
    <t>Silvagni, Ben $117,300
 Avg. 35.0 DEF/FWD (CAR) Bye: 14</t>
  </si>
  <si>
    <t>Silvagni, Ben $117.300
 Avg. 35.0 FWD/DEF (CAR) Bye: 14</t>
  </si>
  <si>
    <t>Vandermeer, Laitham $117,300
 Avg. 35.0 DEF/MID (WBD) Bye: 12</t>
  </si>
  <si>
    <t>Vandermeer_Laitham</t>
  </si>
  <si>
    <t>Vandermeer, Laitham</t>
  </si>
  <si>
    <t>Vandermeer, Laitham $117,300
 Avg. 35.0 MID/DEF (WBD) Bye: 12</t>
  </si>
  <si>
    <t>McKenzie, Tom $114,400
 Avg. 35.0 DEF/MID (NTH) Bye 14</t>
  </si>
  <si>
    <t>McKenzie_Tom</t>
  </si>
  <si>
    <t>McKenzie, Tom</t>
  </si>
  <si>
    <t>McKenzie, Tom $114,400
 Avg. 35.0 MID/DEF (NTH) Bye 14</t>
  </si>
  <si>
    <t>Tucker, Durak $111,400
 Avg. 35.0 DEF (SYD) Bye: 13</t>
  </si>
  <si>
    <t>Tucker_Durak</t>
  </si>
  <si>
    <t>Tucker, Durak</t>
  </si>
  <si>
    <t>Greaves, Damon $109,900
 Avg. 35.0 DEF/MID (HAW) Bye: 12</t>
  </si>
  <si>
    <t>Greaves_Damon</t>
  </si>
  <si>
    <t>Greaves, Damon</t>
  </si>
  <si>
    <t>Greaves, Damon $109,900
 Avg. 35.0 MID/DEF (HAW) Bye: 12</t>
  </si>
  <si>
    <t>Brown, Callum M. $102,400
 Avg. 35.0 DEF (GWS) Bye: 14</t>
  </si>
  <si>
    <t>Brown_Callum_M</t>
  </si>
  <si>
    <t>Brown, Callum M.</t>
  </si>
  <si>
    <t>Butts, Jordan $102,400
 Avg. 35.0 DEF/FWD (ADE) Bye: 14</t>
  </si>
  <si>
    <t>Butts_Jordan</t>
  </si>
  <si>
    <t>Butts, Jordan</t>
  </si>
  <si>
    <t>Butts, Jordan $102,400
 Avg. 35.0 FWD/DEF (ADE) Bye: 14</t>
  </si>
  <si>
    <t>Carter, Jason $102,400
 Avg. 35.0 DEF/MID (FRE) Bye: 12</t>
  </si>
  <si>
    <t>Carter_Jason</t>
  </si>
  <si>
    <t>Carter, Jason</t>
  </si>
  <si>
    <t>Carter, Jason $102,400
 Avg. 35.0 MID/DEF (FRE) Bye: 12</t>
  </si>
  <si>
    <t>Eggmolesse-Smith, Derek $102,400
 Avg. 35.0 DEF (RIC) Bye: 14</t>
  </si>
  <si>
    <t>Eggmolesse_Smith_Derek</t>
  </si>
  <si>
    <t>Frederick, Martin $102,400
 Avg. 35.0 DEF/MID (PTA) Bye: 12</t>
  </si>
  <si>
    <t>Frederick_Martin</t>
  </si>
  <si>
    <t>Frederick, Martin</t>
  </si>
  <si>
    <t>Frederick, Martin $102,400
 Avg. 35.0 MID/DEF (PTA) Bye: 12</t>
  </si>
  <si>
    <t>Keane, Mark $102,400
 Avg. 35.0 DEF/FWD (COL) Bye: 13</t>
  </si>
  <si>
    <t>Keane_Mark</t>
  </si>
  <si>
    <t>Keane, Mark</t>
  </si>
  <si>
    <t>Keane, Mark $102,400
 Avg. 35.0 FWD/DEF (COL) Bye: 13</t>
  </si>
  <si>
    <t>Khamis, Buku $102,400
 Avg. 35.0 DEF (WBD) Bye: 12</t>
  </si>
  <si>
    <t>Khamis_Buku</t>
  </si>
  <si>
    <t>Khamis, Buku</t>
  </si>
  <si>
    <t>Okunbor_Stefan</t>
  </si>
  <si>
    <t>Okunbor, Stefan</t>
  </si>
  <si>
    <t>Okunbor, Stefan $102,400
 Avg. 35.0 FWD/DEF (GEE) Bye: 12</t>
  </si>
  <si>
    <t>Reynolds, Harry $102,400
 Avg. 35.0 DEF (SYD) Bye: 13</t>
  </si>
  <si>
    <t>Reynolds_Harry</t>
  </si>
  <si>
    <t>Reynolds, Harry</t>
  </si>
  <si>
    <t>Tohill_Anton</t>
  </si>
  <si>
    <t>Tohill, Anton</t>
  </si>
  <si>
    <t>Tohill, Anton $102,400
 Avg. 35.0 FWD/DEF (COL) Bye: 13</t>
  </si>
  <si>
    <t>Tohill, Anton $102,400
 Avg. 35.0 DEF/FWD (COL) Bye: 13</t>
  </si>
  <si>
    <t>Walker, Guy $102,400
 Avg. 35.0 DEF/FWD (MEL) Bye: 13</t>
  </si>
  <si>
    <t>Walker_Guy</t>
  </si>
  <si>
    <t>Walker, Guy</t>
  </si>
  <si>
    <t>Walker, Guy $102,400
 Avg. 35.0 FWD/DEF (MEL) Bye: 13</t>
  </si>
  <si>
    <t>Watson_Tobe</t>
  </si>
  <si>
    <t>Watson, Tobe</t>
  </si>
  <si>
    <t>Watson, Tobe $102,400
 Avg. 35.0 MID/DEF (FRE) Bye: 12</t>
  </si>
  <si>
    <t>Wigg, Harrison $102,400
 Avg. 35.0 DEF (GCS) Bye: 14</t>
  </si>
  <si>
    <t>Eggmol'-Smith, Derek</t>
  </si>
  <si>
    <t>Nankervis, Toby $533,000
 Avg. 98.2 RUC (RIC) Bye: 14</t>
  </si>
  <si>
    <t>Nankervis_Toby</t>
  </si>
  <si>
    <t>Nankervis, Toby</t>
  </si>
  <si>
    <t>Avg. 98.2</t>
  </si>
  <si>
    <t>Sandilands, Aaron $529,000
 Avg. 97.5 RUC (FRE) Bye: 12</t>
  </si>
  <si>
    <t>Sandilands_Aaron</t>
  </si>
  <si>
    <t>Sandilands, Aaron</t>
  </si>
  <si>
    <t>Sinclair, Callum $528,000
 Avg. 97.3 RUC (SYD) Bye: 13</t>
  </si>
  <si>
    <t>Sinclair_Callum</t>
  </si>
  <si>
    <t>Sinclair, Callum</t>
  </si>
  <si>
    <t>Avg. 97.3</t>
  </si>
  <si>
    <t>Naitanui, Nic $524,400
 Avg. 96.6 RUC (WCE) Bye: 13</t>
  </si>
  <si>
    <t>Naitanui_Nic</t>
  </si>
  <si>
    <t>Naitanui, Nic</t>
  </si>
  <si>
    <t>Avg. 96.6</t>
  </si>
  <si>
    <t>Bellchambers, Tom $505,700
 Avg. 93.2 RUC (ESS) Bye: 12</t>
  </si>
  <si>
    <t>Bellchambers_Tom</t>
  </si>
  <si>
    <t>Bellchambers, Tom</t>
  </si>
  <si>
    <t>Ryder, Paddy $490,300
 Avg. 90.3 RUC (PTA) Bye: 12</t>
  </si>
  <si>
    <t>Ryder_Paddy</t>
  </si>
  <si>
    <t>Ryder, Paddy</t>
  </si>
  <si>
    <t>Hickey, Tom $485,600
 Avg. 89.5 RUC (WCE) Bye: 13</t>
  </si>
  <si>
    <t>Hickey_Tom</t>
  </si>
  <si>
    <t>Hickey, Tom</t>
  </si>
  <si>
    <t>Avg. 89.5</t>
  </si>
  <si>
    <t>Stanley, Rhys $483,500
 Avg. 89.1 RUC (GEE) Bye: 13</t>
  </si>
  <si>
    <t>Stanley_Rhys</t>
  </si>
  <si>
    <t>Stanley, Rhys</t>
  </si>
  <si>
    <t>Avg. 89.1</t>
  </si>
  <si>
    <t>Witts, Jarrod $480,900
 Avg. 88.6 RUC (GCS) Bye: 14</t>
  </si>
  <si>
    <t>Witts_Jarrod</t>
  </si>
  <si>
    <t>Witts, Jarrod</t>
  </si>
  <si>
    <t>Simpson, Dawson $473,500
 Avg. 87.2 RUC (GWS) Bye: 14</t>
  </si>
  <si>
    <t>Simpson_Dawson</t>
  </si>
  <si>
    <t>Simpson, Dawson</t>
  </si>
  <si>
    <t>Avg. 87.2</t>
  </si>
  <si>
    <t>Jacobs, Sam $455,700
 Avg. 84.0 RUC (ADE) Bye: 14</t>
  </si>
  <si>
    <t>Jacobs_Sam</t>
  </si>
  <si>
    <t>Jacobs, Sam</t>
  </si>
  <si>
    <t>Avg. 84.0</t>
  </si>
  <si>
    <t>Lycett_Scott</t>
  </si>
  <si>
    <t>Lycett, Scott</t>
  </si>
  <si>
    <t>Lycett, Scott $441,200
 Avg. 81.3 RUC/FWD (PTA) Bye: 12</t>
  </si>
  <si>
    <t>Avg. 81.3</t>
  </si>
  <si>
    <t>Lycett, Scott $441,200
 Avg. 81.3 FWD/RUC (PTA) Bye: 12</t>
  </si>
  <si>
    <t>Kreuzer, Matthew $432,900
 Avg. 79.8 RUC (CAR) Bye: 14</t>
  </si>
  <si>
    <t>Kreuzer_Matthew</t>
  </si>
  <si>
    <t>Kreuzer, Matthew</t>
  </si>
  <si>
    <t>Patton, Jonathon $421,200
 Avg. 77.6 RUC/FWD (GWS) Bye: 14</t>
  </si>
  <si>
    <t>Patton, Jonathon $421,200
 Avg. 77.6 FWD/RUC (GWS) Bye: 14</t>
  </si>
  <si>
    <t>Ceglar, Jonathon $396,800
 Avg. 73.1 FWD/RUC (HAW) Bye: 12</t>
  </si>
  <si>
    <t>Ceglar, Jonathon $396,800
 Avg. 73.1 RUC/FWD (HAW) Bye: 12</t>
  </si>
  <si>
    <t>Lobb, Rory $411,600
 Avg. 75.8 RUC/FWD (FRE) Bye: 12</t>
  </si>
  <si>
    <t>Roughead, Jordan $379,100
 Avg. 69.8 RUC/FWD (COL) Bye: 13</t>
  </si>
  <si>
    <t>Boyd, Tom $364,200
 Avg. 67.1 RUC/FWD (WBD) Bye: 12</t>
  </si>
  <si>
    <t>Boyd_Tom</t>
  </si>
  <si>
    <t>Boyd, Tom</t>
  </si>
  <si>
    <t>Boyd, Tom $364,200
 Avg. 67.1 FWD/RUC (WBD) Bye: 12</t>
  </si>
  <si>
    <t>Avg. 67.1</t>
  </si>
  <si>
    <t>Lobbe, Matthew $362,400
 Avg. 74.2 RUC (CAR) Bye: 14</t>
  </si>
  <si>
    <t>Lobbe_Matthew</t>
  </si>
  <si>
    <t>Lobbe, Matthew</t>
  </si>
  <si>
    <t>Abbott, Ryan $340,700
 Avg. 89.7 RUC (GEE) Bye: 13</t>
  </si>
  <si>
    <t>Abbott_Ryan</t>
  </si>
  <si>
    <t>Abbott, Ryan</t>
  </si>
  <si>
    <t>Smith, Zac $330,600
 Avg. 67.7 RUC (GEE) Bye: 13</t>
  </si>
  <si>
    <t>Smith_Zac</t>
  </si>
  <si>
    <t>Smith, Zac</t>
  </si>
  <si>
    <t>Avg. 67.7</t>
  </si>
  <si>
    <t>English, Tim $310,600
 Avg. 63.6 RUC (WBD) Bye: 12</t>
  </si>
  <si>
    <t>English_Tim</t>
  </si>
  <si>
    <t>English, Tim</t>
  </si>
  <si>
    <t>Avg. 63.6</t>
  </si>
  <si>
    <t>Vardy, Nathan $306,400
 Avg. 62.7 RUC/FWD (WCE) Bye: 13</t>
  </si>
  <si>
    <t>Vardy_Nathan</t>
  </si>
  <si>
    <t>Vardy, Nathan</t>
  </si>
  <si>
    <t>Vardy, Nathan $306,400
 Avg. 62.7 FWD/RUC (WCE) Bye: 13</t>
  </si>
  <si>
    <t>Soldo, Ivan $304,000
 Avg. 80.0 RUC (RIC) Bye: 14</t>
  </si>
  <si>
    <t>Soldo_Ivan</t>
  </si>
  <si>
    <t>Soldo, Ivan</t>
  </si>
  <si>
    <t>Avg. 80.0</t>
  </si>
  <si>
    <t>Jones, Scott $279,500
 Avg. 57.2 RUC/FWD Bye: 12</t>
  </si>
  <si>
    <t>Jones_Scott</t>
  </si>
  <si>
    <t>Jones, Scott</t>
  </si>
  <si>
    <t>Avg. 57.2</t>
  </si>
  <si>
    <t>Jones, Scott $279,500
 Avg. 57.2 FWD/RUC Bye: 12</t>
  </si>
  <si>
    <t>Phillips, Andrew $278,800
 Avg. 64.2 RUC (CAR) Bye: 14</t>
  </si>
  <si>
    <t>Phillips_Andrew</t>
  </si>
  <si>
    <t>Phillips, Andrew</t>
  </si>
  <si>
    <t>Avg. 64.2</t>
  </si>
  <si>
    <t>Campbell, Tom $264,400
 Avg. 69.6 RUC (NTH) Bye: 14</t>
  </si>
  <si>
    <t>Campbell_Tom</t>
  </si>
  <si>
    <t>Campbell, Tom</t>
  </si>
  <si>
    <t>Avg. 69.6</t>
  </si>
  <si>
    <t>Longer, Billy $260,900
 Avg. 53.4 RUC (STK) Bye: 12</t>
  </si>
  <si>
    <t>Longer_Billy</t>
  </si>
  <si>
    <t>Longer, Billy</t>
  </si>
  <si>
    <t>Avg. 53.4</t>
  </si>
  <si>
    <t>Naismith, Sam $251,400
 Avg. 66.2 RUC (SYD) Bye: 13</t>
  </si>
  <si>
    <t>Preuss, Braydon $239,900
 Avg. 63.1 RUC (MEL) Bye: 13</t>
  </si>
  <si>
    <t>Preuss_Braydon</t>
  </si>
  <si>
    <t>Preuss, Braydon</t>
  </si>
  <si>
    <t>Avg. 63.1</t>
  </si>
  <si>
    <t>Pierce, Lewis $235,600
 Avg. 62.0 RUC (STK) Bye: 12</t>
  </si>
  <si>
    <t>Pierce_Lewis</t>
  </si>
  <si>
    <t>Pierce, Lewis</t>
  </si>
  <si>
    <t>Pittonet, Marc $234,500
 Avg. 54.0 RUC (HAW) Bye: 12</t>
  </si>
  <si>
    <t>Pittonet_Marc</t>
  </si>
  <si>
    <t>Pittonet, Marc</t>
  </si>
  <si>
    <t>Avg. 54.0</t>
  </si>
  <si>
    <t>McInnes, Fraser $226,400
 Avg. 46.3 RUC (WCE) Bye: 13</t>
  </si>
  <si>
    <t>McInnes_Fraser</t>
  </si>
  <si>
    <t>McInnes, Fraser</t>
  </si>
  <si>
    <t>Avg. 46.3</t>
  </si>
  <si>
    <t>Nicholls, Tom $224,000
 Avg. 82.5 RUC (GCS) Bye: 14</t>
  </si>
  <si>
    <t>Nicholls_Tom</t>
  </si>
  <si>
    <t>Nicholls, Tom</t>
  </si>
  <si>
    <t>Brooksby, Keegan $202,700
 Avg. 74.7 RUC (WCE) Bye: 13</t>
  </si>
  <si>
    <t xml:space="preserve"> Brooksby_Keegan</t>
  </si>
  <si>
    <t xml:space="preserve"> Brooksby, Keegan</t>
  </si>
  <si>
    <t>Avg. 74.7</t>
  </si>
  <si>
    <t>Frampton, Billy $191,100
 Avg. 44.0 RUC (PTA) Bye: 12</t>
  </si>
  <si>
    <t>Frampton_Billy</t>
  </si>
  <si>
    <t>Frampton, Billy</t>
  </si>
  <si>
    <t>Avg. 44.0</t>
  </si>
  <si>
    <t>Smith, Archie $172,300
 Avg. 45.3 RUC (BRL) Bye: 13</t>
  </si>
  <si>
    <t>Smith_Archie</t>
  </si>
  <si>
    <t>Smith, Archie</t>
  </si>
  <si>
    <t>Avg. 45.3</t>
  </si>
  <si>
    <t>De Koning, Tom $171,500
 Avg. 39.5 RUC/FWD (CAR) Bye: 14</t>
  </si>
  <si>
    <t>De_Koning_Tom</t>
  </si>
  <si>
    <t>De Koning, Tom</t>
  </si>
  <si>
    <t>Avg. 39.5</t>
  </si>
  <si>
    <t>De Koning, Tom $171,500
 Avg. 39.5 FWD/RUC (CAR) Bye: 14</t>
  </si>
  <si>
    <t>Clarke, Zac $142,600
 Avg. 52.5 RUC (ESS) Bye: 12</t>
  </si>
  <si>
    <t>Clarke_Zac</t>
  </si>
  <si>
    <t>Clarke, Zac</t>
  </si>
  <si>
    <t>O'Brien, Reilly $136,800
 Avg. 63.0 RUC (ADE) Bye: 14</t>
  </si>
  <si>
    <t>Obrien_Reilly</t>
  </si>
  <si>
    <t>O'Brien, Reilly</t>
  </si>
  <si>
    <t>Cameron, Darcy $135,700
 Avg. 25.0 RUC (SYD) Bye: 13</t>
  </si>
  <si>
    <t>Cameron_Darcy</t>
  </si>
  <si>
    <t>Cameron, Darcy</t>
  </si>
  <si>
    <t>Avg. 25.0</t>
  </si>
  <si>
    <t>Coleman-Jones, Callum $123,900
 Avg. 35.0 RUC/FWD (RIC) Bye: 14</t>
  </si>
  <si>
    <t>Coleman_Jones_Callum</t>
  </si>
  <si>
    <t>Coleman-Jones, Callum</t>
  </si>
  <si>
    <t>Draper, Sam $123,900
 Avg. 35.0 RUC (ESS) Bye: 12</t>
  </si>
  <si>
    <t>Draper_Sam</t>
  </si>
  <si>
    <t>Draper, Sam</t>
  </si>
  <si>
    <t>Flynn, Matthew $123,900
 Avg. 35.0 RUC (GWS) Bye: 14</t>
  </si>
  <si>
    <t>Flynn_Matthew</t>
  </si>
  <si>
    <t>Flynn, Matthew</t>
  </si>
  <si>
    <t>Hayes, Sam $123,900
 Avg. 35.0 RUC (PTA) Bye: 12</t>
  </si>
  <si>
    <t>Hayes_Sam</t>
  </si>
  <si>
    <t>Hayes, Sam</t>
  </si>
  <si>
    <t>Ladhams, Peter $123,900
 Avg. 35.0 RUC (PTA) Bye: 12</t>
  </si>
  <si>
    <t>Ladhams_Peter</t>
  </si>
  <si>
    <t>Ladhams, Peter</t>
  </si>
  <si>
    <t>Lynch, Max $123,900
 Avg. 35.0 RUC (COL) Bye: 13</t>
  </si>
  <si>
    <t>Lynch_Max</t>
  </si>
  <si>
    <t>Lynch, Max</t>
  </si>
  <si>
    <t>Meek, Lloyd $123,900
 Avg. 35.0 RUC (FRE) Bye: 12</t>
  </si>
  <si>
    <t>Meek_Lloyd</t>
  </si>
  <si>
    <t>Meek, Lloyd</t>
  </si>
  <si>
    <t>Xerri, Tristan $123,900
 Avg. 35.0 RUC/FWD (NTH) Bye: 14</t>
  </si>
  <si>
    <t>Xerri_Tristan</t>
  </si>
  <si>
    <t>Xerri, Tristan</t>
  </si>
  <si>
    <t>Xerri, Tristan $123,900
 Avg. 35.0 FWD/RUC (NTH) Bye: 14</t>
  </si>
  <si>
    <t>Strachan, Kieran $118,900
 Avg. 35.0 RUC/FWD (ADE) Bye: 14</t>
  </si>
  <si>
    <t>Strachan_Kieran</t>
  </si>
  <si>
    <t>Strachan, Kieran</t>
  </si>
  <si>
    <t>Strachan, Kieran $118,900
 Avg. 35.0 FWD/RUC (ADE) Bye: 14</t>
  </si>
  <si>
    <t>Briggs, Kieren $117,300
 Avg. 35.0 RUC (GWS) Bye: 14</t>
  </si>
  <si>
    <t>Briggs_Kieren</t>
  </si>
  <si>
    <t>Briggs, Kieren</t>
  </si>
  <si>
    <t>Jarvis, Ben $117,300
 Avg. 35.0 RUC/FWD (GEE) Bye: 13</t>
  </si>
  <si>
    <t>Jarvis_Ben</t>
  </si>
  <si>
    <t>Jarvis, Ben</t>
  </si>
  <si>
    <t>Jarvis, Ben $117,300
 Avg. 35.0 FWD/RUC (GEE) Bye: 13</t>
  </si>
  <si>
    <t>Williams, Bailey $117,300
 Avg. 35.0 RUC/FWD (WCE) Bye: 13</t>
  </si>
  <si>
    <t>Williams_Bailey_WCE</t>
  </si>
  <si>
    <t>Williams, Bailey $117,300
 Avg. 35.0 FWD/RUC (WCE) Bye: 13</t>
  </si>
  <si>
    <t>Edwards, Harry $103,900
 Avg. 35.0 RUC (WCE) Bye: 13</t>
  </si>
  <si>
    <t>Edwards_Harry</t>
  </si>
  <si>
    <t>Edwards, Harry</t>
  </si>
  <si>
    <t>Alabakis, Sam $102,400
 Avg. 35.0 RUC (STK) Bye: 12</t>
  </si>
  <si>
    <t>Alabakis_Sam</t>
  </si>
  <si>
    <t>Alabakis, Sam</t>
  </si>
  <si>
    <t>Bines_Patrick</t>
  </si>
  <si>
    <t>Bines, Patrick</t>
  </si>
  <si>
    <t>Bines, Patrick $102,400
 Avg. 35.0 RUC/FWD (WCE) Bye: 13</t>
  </si>
  <si>
    <t>Bines, Patrick $102,400
 Avg. 35.0 FWD/RUC (WCE) Bye: 13</t>
  </si>
  <si>
    <t>Bradke, Austin $102,400
 Avg. 35.0 RUC (MEL) Bye: 13</t>
  </si>
  <si>
    <t>Bradke_Austin</t>
  </si>
  <si>
    <t>Bradke, Austin</t>
  </si>
  <si>
    <t>Fullarton, Thomas $102,400
 Avg. 35.0 RUC (BRL) Bye: 13</t>
  </si>
  <si>
    <t>Fullarton_Thomas</t>
  </si>
  <si>
    <t>Fullarton, Thomas</t>
  </si>
  <si>
    <t>Hunter, Paul $102,400
 Avg. 35.0 RUC (ADE) Bye: 14</t>
  </si>
  <si>
    <t>Hunter_Paul</t>
  </si>
  <si>
    <t>Hunter, Paul</t>
  </si>
  <si>
    <t>Schlensog, Blake $102,400
 Avg. 35.0 RUC/FWD (GEE) Bye: 13</t>
  </si>
  <si>
    <t>Schlensog_Blake</t>
  </si>
  <si>
    <t>Schlensog, Blake</t>
  </si>
  <si>
    <t>Schlensog, Blake $102,400
 Avg. 35.0 FWD/RUC (GEE) Bye: 13</t>
  </si>
  <si>
    <t>Sweet, Jordon $102,400
 Avg. 35.0 RUC (WBD) Bye: 12</t>
  </si>
  <si>
    <t>Sweet_Jordon</t>
  </si>
  <si>
    <t>Sweet, Jordon</t>
  </si>
  <si>
    <t>Neale, Lachie $607,300
 Avg. 111.9 MID (BRL) Bye: 13</t>
  </si>
  <si>
    <t>Neale_Lachie</t>
  </si>
  <si>
    <t>Neale, Lachie</t>
  </si>
  <si>
    <t>Avg. 111.9</t>
  </si>
  <si>
    <t>Treloar, Adam $594,200
 Avg. 109.5 MID (COL) Bye: 13</t>
  </si>
  <si>
    <t>Treloar_Adam</t>
  </si>
  <si>
    <t>Treloar, Adam</t>
  </si>
  <si>
    <t>Avg. 109.5</t>
  </si>
  <si>
    <t>Coniglio, Stephen $588,600
 Avg. 108.4 MID (GWS) Bye: 14</t>
  </si>
  <si>
    <t>Coniglio_Stephen</t>
  </si>
  <si>
    <t>Coniglio, Stephen</t>
  </si>
  <si>
    <t>Avg. 108.4</t>
  </si>
  <si>
    <t>Gaff, Andrew $587,400
 Avg. 108.2 MID (WCE) Bye: 13</t>
  </si>
  <si>
    <t>Gaff_Andrew</t>
  </si>
  <si>
    <t>Gaff, Andrew</t>
  </si>
  <si>
    <t>Avg. 108.2</t>
  </si>
  <si>
    <t>Yeo, Elliot $585,500
 Avg. 107.9 MID (WCE) Bye: 13</t>
  </si>
  <si>
    <t>Ablett, Gary $580,600
 Avg. 106.9 MID (GEE) Bye: 13</t>
  </si>
  <si>
    <t>Ablett_Gary</t>
  </si>
  <si>
    <t>Ablett, Gary</t>
  </si>
  <si>
    <t>Avg. 106.9</t>
  </si>
  <si>
    <t>Duncan, Mitch $576,500
 Avg. 106.2 MID (GEE) Bye: 13</t>
  </si>
  <si>
    <t>Duncan_Mitch</t>
  </si>
  <si>
    <t>Duncan, Mitch</t>
  </si>
  <si>
    <t>Avg. 106.2</t>
  </si>
  <si>
    <t>Selwood, Joel $570,500
 Avg. 105.1 MID (GEE) Bye: 13</t>
  </si>
  <si>
    <t>Selwood_Joel</t>
  </si>
  <si>
    <t>Selwood, Joel</t>
  </si>
  <si>
    <t>Ward, Callan $568,000
 Avg. 104.6 MID (GWS) Bye: 14</t>
  </si>
  <si>
    <t>Ward_Callan</t>
  </si>
  <si>
    <t>Ward, Callan</t>
  </si>
  <si>
    <t>Avg. 104.6</t>
  </si>
  <si>
    <t>Bontempelli, Marcus $564,600
 Avg. 104.0 MID (WBD) Bye: 12</t>
  </si>
  <si>
    <t>Bontempelli_Marcus</t>
  </si>
  <si>
    <t>Bontempelli, Marcus</t>
  </si>
  <si>
    <t>Avg. 104.0</t>
  </si>
  <si>
    <t>Martin, Dustin $563,800
 Avg. 103.9 MID (RIC) Bye: 14</t>
  </si>
  <si>
    <t>Pendlebury, Scott $562,000
 Avg. 103.5 MID (COL) Bye: 13</t>
  </si>
  <si>
    <t>Pendlebury_Scott</t>
  </si>
  <si>
    <t>Pendlebury, Scott</t>
  </si>
  <si>
    <t>Avg. 103.5</t>
  </si>
  <si>
    <t>Parker, Luke $561,700
 Avg. 103.5 MID (SYD) Bye: 13</t>
  </si>
  <si>
    <t>Parker_Luke</t>
  </si>
  <si>
    <t>Parker, Luke</t>
  </si>
  <si>
    <t>Higgins, Shaun $560,200
 Avg. 103.2 MID (NTH) Bye: 14</t>
  </si>
  <si>
    <t>Higgins_Shaun</t>
  </si>
  <si>
    <t>Higgins, Shaun</t>
  </si>
  <si>
    <t>Avg. 103.2</t>
  </si>
  <si>
    <t>Ross, Sebastian $558,400
 Avg. 102.9 MID (STK) Bye: 12</t>
  </si>
  <si>
    <t>Ross_Sebastian</t>
  </si>
  <si>
    <t>Ross, Sebastian</t>
  </si>
  <si>
    <t>Avg. 102.9</t>
  </si>
  <si>
    <t>Beams, Dayne $557,600
 Avg. 102.7 MID (COL) Bye: 13</t>
  </si>
  <si>
    <t>Beams_Dayne</t>
  </si>
  <si>
    <t>Beams, Dayne</t>
  </si>
  <si>
    <t>Avg. 102.7</t>
  </si>
  <si>
    <t>Hunter, Lachie $555,500
 Avg. 102.3 MID (WBD) Bye: 12</t>
  </si>
  <si>
    <t>Hunter_Lachie</t>
  </si>
  <si>
    <t>Hunter, Lachie</t>
  </si>
  <si>
    <t>Avg. 102.3</t>
  </si>
  <si>
    <t>Curnow, Ed $552,200
 Avg. 101.7 MID (CAR) Bye: 14</t>
  </si>
  <si>
    <t>Curnow_Ed</t>
  </si>
  <si>
    <t>Curnow, Ed</t>
  </si>
  <si>
    <t>Avg. 101.7</t>
  </si>
  <si>
    <t>Sidebottom, Steele $551,700
 Avg. 101.6 MID (COL) Bye: 13</t>
  </si>
  <si>
    <t>Sidebottom_Steele</t>
  </si>
  <si>
    <t>Sidebottom, Steele</t>
  </si>
  <si>
    <t>Avg. 101.6</t>
  </si>
  <si>
    <t>Heppell, Dyson $551,500
 Avg. 101.6 MID (ESS) Bye: 12</t>
  </si>
  <si>
    <t>Heppell_Dyson</t>
  </si>
  <si>
    <t>Heppell, Dyson</t>
  </si>
  <si>
    <t>Crouch, Matt $551,300
 Avg. 101.6 MID (ADE) Bye: 14</t>
  </si>
  <si>
    <t>Crouch_Matt</t>
  </si>
  <si>
    <t>Crouch, Matt</t>
  </si>
  <si>
    <t>Merrett, Zach $544,800
 Avg. 100.4 MID (ESS) Bye: 12</t>
  </si>
  <si>
    <t>Merrett_Zach</t>
  </si>
  <si>
    <t>Merrett, Zach</t>
  </si>
  <si>
    <t>Avg. 100.4</t>
  </si>
  <si>
    <t>Menegola, Sam $543,100
 Avg. 100.0 MID/FWD (GEE) Bye: 13</t>
  </si>
  <si>
    <t>Menegola, Sam $543,100
 Avg. 100.0 FWD/MID (GEE) Bye: 13</t>
  </si>
  <si>
    <t>Smith, Devon $531,300
 Avg. 97.9 MID/FWD (ESS) Bye: 12</t>
  </si>
  <si>
    <t>Smith, Devon $531,300
 Avg. 97.9 FWD/MID (ESS) Bye: 12</t>
  </si>
  <si>
    <t>Heeney, Isaac $529,200
 Avg. 97.5 FWD/MID (SYD) Bye: 13</t>
  </si>
  <si>
    <t>Heeney, Isaac $529,200
 Avg. 97.5 MID/FWD (SYD) Bye: 13</t>
  </si>
  <si>
    <t>Wines, Ollie $528,300
 Avg. 97.3 MID (PTA) Bye: 12</t>
  </si>
  <si>
    <t>Wines_Ollie</t>
  </si>
  <si>
    <t>Wines, Ollie</t>
  </si>
  <si>
    <t>Brayshaw, Angus $526,900
 Avg. 97.1 MID (MEL) Bye: 13</t>
  </si>
  <si>
    <t>Kennedy, Josh P. $525,600
 Avg. 96.8 MID (SYD) Bye: 13</t>
  </si>
  <si>
    <t>Kennedy_Josh_P</t>
  </si>
  <si>
    <t>Kennedy, Josh P.</t>
  </si>
  <si>
    <t>Gray, Robbie $525,500
 Avg. 96.8 MID/FWD (PTA) Bye: 12</t>
  </si>
  <si>
    <t>Gray, Robbie $525,500
 Avg. 96.8 FWD/MID (PTA) Bye: 12</t>
  </si>
  <si>
    <t>Sloane, Rory $524,300
 Avg. 96.6 MID (ADE) Bye: 14</t>
  </si>
  <si>
    <t>Sloane_Rory</t>
  </si>
  <si>
    <t>Sloane, Rory</t>
  </si>
  <si>
    <t>Gibbs, Bryce $523,900
 Avg. 96.5 MID (ADE) Bye: 14</t>
  </si>
  <si>
    <t>Gibbs_Bryce</t>
  </si>
  <si>
    <t>Gibbs, Bryce</t>
  </si>
  <si>
    <t>Avg. 96.5</t>
  </si>
  <si>
    <t>Adams, Taylor $523,100
 Avg. 96.4 MID (COL) Bye: 13</t>
  </si>
  <si>
    <t>Adams_Taylor</t>
  </si>
  <si>
    <t>Adams, Taylor</t>
  </si>
  <si>
    <t>Cunnington, Ben $522,900
 Avg. 96.3 MID (NTH) Bye: 14</t>
  </si>
  <si>
    <t>Cunnington_Ben</t>
  </si>
  <si>
    <t>Cunnington, Ben</t>
  </si>
  <si>
    <t>Avg. 96.3</t>
  </si>
  <si>
    <t>Mundy, David $520,900
 Avg. 96.0 MID/FWD (FRE) Bye: 12</t>
  </si>
  <si>
    <t>Mundy_David</t>
  </si>
  <si>
    <t>Mundy, David</t>
  </si>
  <si>
    <t>Avg. 96.0</t>
  </si>
  <si>
    <t>Mundy, David $520,900
 Avg. 96.0 FWD/MID (FRE) Bye: 12</t>
  </si>
  <si>
    <t>Zorko, Dayne $520,200
 Avg. 95.8 MID (BRL) Bye: 13</t>
  </si>
  <si>
    <t>Zorko_Dayne</t>
  </si>
  <si>
    <t>Zorko, Dayne</t>
  </si>
  <si>
    <t>Redden, Jack $517,400
 Avg. 95.3 MID (WCE) Bye: 13</t>
  </si>
  <si>
    <t>Redden_Jack</t>
  </si>
  <si>
    <t>Redden, Jack</t>
  </si>
  <si>
    <t>Avg. 95.3</t>
  </si>
  <si>
    <t>Dunkley, Josh $516,300
 Avg. 95.1 MID/FWD (WBD) Bye: 12</t>
  </si>
  <si>
    <t>Dunkley_Josh</t>
  </si>
  <si>
    <t>Dunkley, Josh</t>
  </si>
  <si>
    <t>Avg. 95.1</t>
  </si>
  <si>
    <t>Dunkley, Josh $516,300
 Avg. 95.1 FWD/MID (WBD) Bye: 12</t>
  </si>
  <si>
    <t>McLean, Toby $514,000
 Avg. 94.7 MID/FWD (WBD) Bye: 12</t>
  </si>
  <si>
    <t>McLean, Toby $514,000
 Avg. 94.7 FWD/MID (WBD) Bye: 12</t>
  </si>
  <si>
    <t>Polec, Jared $513,500
 Avg. 94.6 MID (NTH) Bye: 14</t>
  </si>
  <si>
    <t>Polec_Jared</t>
  </si>
  <si>
    <t>Polec, Jared</t>
  </si>
  <si>
    <t>Avg. 94.6</t>
  </si>
  <si>
    <t>Steven, Jack $513,500
 Avg. 94.6 MID (STK) Bye: 12</t>
  </si>
  <si>
    <t>Steven_Jack</t>
  </si>
  <si>
    <t>Steven, Jack</t>
  </si>
  <si>
    <t>Steele, Jack $512,600
 Avg. 94.4 MID (STK) Bye: 12</t>
  </si>
  <si>
    <t>Steele_Jack</t>
  </si>
  <si>
    <t>Steele, Jack</t>
  </si>
  <si>
    <t>Avg. 94.4</t>
  </si>
  <si>
    <t>Zaharakis, David $509,000
 Avg. 93.8 MID (ESS) Bye: 12</t>
  </si>
  <si>
    <t>Zaharakis_David</t>
  </si>
  <si>
    <t>Zaharakis, David</t>
  </si>
  <si>
    <t>Avg. 93.8</t>
  </si>
  <si>
    <t>Kelly, Timothy $505,800
 Avg. 93.2 MID/FWD (GEE) Bye: 13</t>
  </si>
  <si>
    <t>Kelly, Timothy $505,800
 Avg. 93.2 FWD/MID (GEE) Bye: 13</t>
  </si>
  <si>
    <t>O'Meara, Jaeger $503,200
 Avg. 92.7 MID (HAW) Bye: 12</t>
  </si>
  <si>
    <t>Omeara_Jaeger</t>
  </si>
  <si>
    <t>O'Meara, Jaeger</t>
  </si>
  <si>
    <t>Avg. 92.7</t>
  </si>
  <si>
    <t>Lyons, Jarryd $502,000
 Avg. 92.5 MID (BRL) Bye: 13</t>
  </si>
  <si>
    <t>Lyons_Jarryd</t>
  </si>
  <si>
    <t>Lyons, Jarryd</t>
  </si>
  <si>
    <t>Avg. 92.5</t>
  </si>
  <si>
    <t>Murphy, Marc $501,500
 Avg. 92.4 MID (CAR) Bye: 14</t>
  </si>
  <si>
    <t>Murphy_Marc</t>
  </si>
  <si>
    <t>Murphy, Marc</t>
  </si>
  <si>
    <t>Avg. 92.4</t>
  </si>
  <si>
    <t>Wallis, Mitch $498,800
 Avg. 91.9 MID/FWD (WBD) Bye: 12</t>
  </si>
  <si>
    <t>Wallis_Mitch</t>
  </si>
  <si>
    <t>Wallis, Mitch</t>
  </si>
  <si>
    <t>Avg. 91.9</t>
  </si>
  <si>
    <t>Wallis, Mitch $498,800
 Avg. 91.9 FWD/MID (WBD) Bye: 12</t>
  </si>
  <si>
    <t>Shiels, Liam $498,600
 Avg. 91.9 MID (HAW) Bye: 12</t>
  </si>
  <si>
    <t>Shiels_Liam</t>
  </si>
  <si>
    <t>Shiels, Liam</t>
  </si>
  <si>
    <t>Robinson, Mitch $496,600
 Avg. 91.5 MID/FWD (BRL) Bye: 13</t>
  </si>
  <si>
    <t>Robinson_Mitch</t>
  </si>
  <si>
    <t>Robinson, Mitch</t>
  </si>
  <si>
    <t>Robinson, Mitch $496,600
 Avg. 91.5 FWD/MID (BRL) Bye: 13</t>
  </si>
  <si>
    <t>Shuey, Luke $492,700
 Avg. 90.8 MID (WCE) Bye: 13</t>
  </si>
  <si>
    <t>Shuey_Luke</t>
  </si>
  <si>
    <t>Shuey, Luke</t>
  </si>
  <si>
    <t>Avg. 90.8</t>
  </si>
  <si>
    <t>Phillips, Tom $489,100
 Avg. 90.1 MID (COL) Bye: 13</t>
  </si>
  <si>
    <t>Phillips_Tom</t>
  </si>
  <si>
    <t>Phillips, Tom</t>
  </si>
  <si>
    <t>Avg. 90.1</t>
  </si>
  <si>
    <t>Swallow, David $487,500
 Avg. 89.8 MID (GCS) Bye: 14</t>
  </si>
  <si>
    <t>Swallow_David</t>
  </si>
  <si>
    <t>Swallow, David</t>
  </si>
  <si>
    <t>Avg. 89.8</t>
  </si>
  <si>
    <t>Shiel, Dylan $487,000
 Avg. 89.7 MID (ESS) Bye: 12</t>
  </si>
  <si>
    <t>Shiel_Dylan</t>
  </si>
  <si>
    <t>Shiel, Dylan</t>
  </si>
  <si>
    <t>Cotchin, Trent $486,900
 Avg. 89.7 MID (RIC) Bye: 14</t>
  </si>
  <si>
    <t>Cotchin_Trent</t>
  </si>
  <si>
    <t>Cotchin, Trent</t>
  </si>
  <si>
    <t>Burgoyne, Shaun $484,200
 Avg. 89.2 MID (HAW) Bye: 12</t>
  </si>
  <si>
    <t>Burgoyne_Shaun</t>
  </si>
  <si>
    <t>Burgoyne, Shaun</t>
  </si>
  <si>
    <t>Avg. 89.2</t>
  </si>
  <si>
    <t>Prestia, Dion $482,600
 Avg. 88.9 MID (RIC) Bye: 14</t>
  </si>
  <si>
    <t>Prestia_Dion</t>
  </si>
  <si>
    <t>Prestia, Dion</t>
  </si>
  <si>
    <t>Avg. 88.9</t>
  </si>
  <si>
    <t>Miller, Touk $482,400
 Avg. 88.9 MID (GCS) Bye: 14</t>
  </si>
  <si>
    <t>Miller_Touk</t>
  </si>
  <si>
    <t>Miller, Touk</t>
  </si>
  <si>
    <t>Taranto, Tim $481,600
 Avg. 88.7 MID (GWS) Bye: 14</t>
  </si>
  <si>
    <t>Wingard, Chad $481,100
 Avg. 88.6 MID/FWD (HAW) Bye: 12</t>
  </si>
  <si>
    <t>Wingard, Chad $481,100
 Avg. 88.6 FWD/MID (HAW) Bye: 12</t>
  </si>
  <si>
    <t>Acres_Blake</t>
  </si>
  <si>
    <t>Acres, Blake</t>
  </si>
  <si>
    <t>Acres, Blake $480,000
 Avg. 88.4 MID/FWD (STK) Bye: 12</t>
  </si>
  <si>
    <t>Acres, Blake $480,000
 Avg. 88.4 FWD/MID (STK) Bye: 12</t>
  </si>
  <si>
    <t>Walters, Michael $476,800
 Avg. 87.8 MID/FWD (FRE) Bye: 12</t>
  </si>
  <si>
    <t>Walters, Michael $476,800
 Avg. 87.8 FWD/MID (FRE) Bye: 12</t>
  </si>
  <si>
    <t>Ebert, Brad $471,500
 Avg. 86.9 MID (PTA) Bye: 12</t>
  </si>
  <si>
    <t>Ebert_Brad</t>
  </si>
  <si>
    <t>Ebert, Brad</t>
  </si>
  <si>
    <t>Avg. 86.9</t>
  </si>
  <si>
    <t>Edwards, Shane $470,600
 Avg. 86.7 MID/FWD (RIC) Bye: 14</t>
  </si>
  <si>
    <t>Edwards_Shane</t>
  </si>
  <si>
    <t>Edwards, Shane</t>
  </si>
  <si>
    <t>Avg. 86.7</t>
  </si>
  <si>
    <t>Edwards, Shane $470,600
 Avg. 86.7 FWD/MID (RIC) Bye: 14</t>
  </si>
  <si>
    <t>Greenwood, Hugh $466,600
 Avg. 86.0 MID (ADE) Bye: 14</t>
  </si>
  <si>
    <t>Greenwood_Hugh</t>
  </si>
  <si>
    <t>Greenwood, Hugh</t>
  </si>
  <si>
    <t>Avg. 86.0</t>
  </si>
  <si>
    <t>Deledio, Brett $463,800
 Avg. 85.4 MID (GWS) Bye: 14</t>
  </si>
  <si>
    <t>Jones, Nathan $459,200
 Avg. 84.6 MID (MEL) Bye: 13</t>
  </si>
  <si>
    <t>Jones_Nathan</t>
  </si>
  <si>
    <t>Jones, Nathan</t>
  </si>
  <si>
    <t>Avg. 84.6</t>
  </si>
  <si>
    <t>Harmes, James $453,800
 Avg. 83.6 MID (MEL) Bye: 13</t>
  </si>
  <si>
    <t>Harmes_James</t>
  </si>
  <si>
    <t>Harmes, James</t>
  </si>
  <si>
    <t>Avg. 83.6</t>
  </si>
  <si>
    <t>Dumont, Trent $452,800
 Avg. 83.4 MID (NTH) Bye: 14</t>
  </si>
  <si>
    <t>Dumont_Trent</t>
  </si>
  <si>
    <t>Dumont, Trent</t>
  </si>
  <si>
    <t>Avg. 83.4</t>
  </si>
  <si>
    <t>Smith, Isaac $451,100
 Avg. 83.1 MID (HAW) Bye: 12</t>
  </si>
  <si>
    <t>Smith_Isaac</t>
  </si>
  <si>
    <t>Smith, Isaac</t>
  </si>
  <si>
    <t>Avg. 83.1</t>
  </si>
  <si>
    <t>Ellis-Yolmen, Cam $449,800
 Avg. 82.9 MID (ADE) Bye: 14</t>
  </si>
  <si>
    <t>Ellis_Yolmen_Cam</t>
  </si>
  <si>
    <t>Ellis-Yolmen, Cam</t>
  </si>
  <si>
    <t>Avg. 82.9</t>
  </si>
  <si>
    <t>Langdon, Ed $447,500
 Avg. 82.4 MID (FRE) Bye: 12</t>
  </si>
  <si>
    <t>Langdon_Ed</t>
  </si>
  <si>
    <t>Langdon, Ed</t>
  </si>
  <si>
    <t>Avg. 82.4</t>
  </si>
  <si>
    <t>Henderson, Ricky $444,900
 Avg. 82.0 MID (HAW) Bye: 12</t>
  </si>
  <si>
    <t>Henderson_Ricky</t>
  </si>
  <si>
    <t>Henderson, Ricky</t>
  </si>
  <si>
    <t>Petracca, Christian $442,600
 Avg. 81.5 MID/FWD (MEL) Bye: 13</t>
  </si>
  <si>
    <t>Petracca_Christian</t>
  </si>
  <si>
    <t>Petracca, Christian</t>
  </si>
  <si>
    <t>Petracca, Christian $442,600
 Avg. 81.5 FWD/MID (MEL) Bye: 13</t>
  </si>
  <si>
    <t>Fiorini, Brayden $442,200
 Avg. 81.5 MID (GCS) Bye: 14</t>
  </si>
  <si>
    <t>Fiorini_Brayden</t>
  </si>
  <si>
    <t>Fiorini, Brayden</t>
  </si>
  <si>
    <t>Seedsman, Paul $440,000
 Avg. 81.1 MID (ADE) Bye: 14</t>
  </si>
  <si>
    <t>Cutler, Tom $439,700
 Avg. 81.0 MID (BRL) Bye: 13</t>
  </si>
  <si>
    <t>Cutler_Tom</t>
  </si>
  <si>
    <t>Cutler, Tom</t>
  </si>
  <si>
    <t>Avg. 81.0</t>
  </si>
  <si>
    <t>Martin, Jack $439,000
 Avg. 80.9 MID/FWD (GCS) Bye: 14</t>
  </si>
  <si>
    <t>Martin, Jack $439,000
 Avg. 80.9 FWD/MID (GCS) Bye: 14</t>
  </si>
  <si>
    <t>Dunstan, Luke $437,000
 Avg. 80.5 MID (STK) Bye: 12</t>
  </si>
  <si>
    <t>Dunstan_Luke</t>
  </si>
  <si>
    <t>Langford, Kyle $436,700
 Avg. 80.4 MID/FWD (ESS) Bye: 12</t>
  </si>
  <si>
    <t>Langford_Kyle</t>
  </si>
  <si>
    <t>Langford, Kyle</t>
  </si>
  <si>
    <t>Langford, Kyle $436,700
 Avg. 80.4 FWD/MID (ESS) Bye: 12</t>
  </si>
  <si>
    <t>Parish, Darcy $436,100
 Avg. 80.3 MID/FWD (ESS) Bye: 12</t>
  </si>
  <si>
    <t>Parish_Darcy</t>
  </si>
  <si>
    <t>Parish, Darcy</t>
  </si>
  <si>
    <t>Avg. 80.3</t>
  </si>
  <si>
    <t>Parish, Darcy $436,100
 Avg. 80.3 FWD/MID (ESS) Bye: 12</t>
  </si>
  <si>
    <t>Jacobs, Ben $435,500
 Avg. 80.2 MID (NTH) Bye: 14</t>
  </si>
  <si>
    <t>Jacobs_Ben</t>
  </si>
  <si>
    <t>Jacobs, Ben</t>
  </si>
  <si>
    <t>Sier, Brayden $435,000
 Avg. 80.1 MID (COL) Bye: 13</t>
  </si>
  <si>
    <t>Sier_Brayden</t>
  </si>
  <si>
    <t>Sier, Brayden</t>
  </si>
  <si>
    <t>Avg. 80.1</t>
  </si>
  <si>
    <t>Berry, Jarrod $434,300
 Avg. 80.0 MID (BRL) Bye: 13</t>
  </si>
  <si>
    <t>Berry_Jarrod</t>
  </si>
  <si>
    <t>Berry, Jarrod</t>
  </si>
  <si>
    <t>Grigg, Shaun $432,700
 Avg. 79.7 MID (RIC) Bye: 14</t>
  </si>
  <si>
    <t>Grigg_Shaun</t>
  </si>
  <si>
    <t>Grigg, Shaun</t>
  </si>
  <si>
    <t>Avg. 79.7</t>
  </si>
  <si>
    <t>Anderson, Jed $431,400
 Avg. 79.5 MID (NTH) Bye: 14</t>
  </si>
  <si>
    <t>Anderson_Jed</t>
  </si>
  <si>
    <t>Anderson, Jed</t>
  </si>
  <si>
    <t>Hopper, Jacob $431,100
 Avg. 79.4 MID (GWS) Bye: 14</t>
  </si>
  <si>
    <t>Hopper_Jacob</t>
  </si>
  <si>
    <t>Hopper, Jacob</t>
  </si>
  <si>
    <t>Avg. 79.4</t>
  </si>
  <si>
    <t>Hill, Bradley $426,700
 Avg. 78.6 MID (FRE) Bye: 12</t>
  </si>
  <si>
    <t>Hill_Bradley</t>
  </si>
  <si>
    <t>Hill, Bradley</t>
  </si>
  <si>
    <t>Avg. 78.6</t>
  </si>
  <si>
    <t>Powell-Pepper, Sam $425,800
 Avg. 78.4 MID (PTA) Bye: 12</t>
  </si>
  <si>
    <t>Powell_Pepper_Sam</t>
  </si>
  <si>
    <t>Powell-Pepper, Sam</t>
  </si>
  <si>
    <t>Avg. 78.4</t>
  </si>
  <si>
    <t>Hewett_George</t>
  </si>
  <si>
    <t>Hewett, George</t>
  </si>
  <si>
    <t>Avg. 78.3</t>
  </si>
  <si>
    <t>Hewett, George $425,200
 Avg. 78.3 MID (SYD) Bye: 13</t>
  </si>
  <si>
    <t>Armitage, David $423,400
 Avg. 78.0 MID/FWD (STK) Bye: 12</t>
  </si>
  <si>
    <t>Armitage_David</t>
  </si>
  <si>
    <t>Armitage, David</t>
  </si>
  <si>
    <t>Avg. 78.0</t>
  </si>
  <si>
    <t>Armitage, David $423,400
 Avg. 78.0 FWD/MID (STK) Bye: 12</t>
  </si>
  <si>
    <t>Sinclair, Jack $422,600
 Avg. 77.8 MID (STK) Bye: 12</t>
  </si>
  <si>
    <t>Sinclair_Jack</t>
  </si>
  <si>
    <t>Sinclair, Jack</t>
  </si>
  <si>
    <t>Masten, Chris $418,800
 Avg. 77.1 MID (WCE) Bye: 13</t>
  </si>
  <si>
    <t>Masten_Chris</t>
  </si>
  <si>
    <t>Masten, Chris</t>
  </si>
  <si>
    <t>Dahlhaus, Luke $418,300
 Avg. 77.1 MID/FWD (GEE) Bye: 13</t>
  </si>
  <si>
    <t>Dahlhaus_Luke</t>
  </si>
  <si>
    <t>Dahlhaus, Luke</t>
  </si>
  <si>
    <t>Dahlhaus, Luke $418,300
 Avg. 77.1 FWD/MID (GEE) Bye: 13</t>
  </si>
  <si>
    <t>Myers, David $418,300
 Avg. 77.1 MID (ESS) Bye: 12</t>
  </si>
  <si>
    <t>Myers_David</t>
  </si>
  <si>
    <t>Myers, David</t>
  </si>
  <si>
    <t>McLuggage, Hugh $416,800
 Avg. 76.8 MID (BRL) Bye: 13</t>
  </si>
  <si>
    <t>McLuggage_Hugh</t>
  </si>
  <si>
    <t>McLuggage, Hugh</t>
  </si>
  <si>
    <t>Atkins, Rory $415,800
 Avg. 76.6 MID (ADE) Bye: 14</t>
  </si>
  <si>
    <t>Atkins_Rory</t>
  </si>
  <si>
    <t>Atkins, Rory</t>
  </si>
  <si>
    <t>Avg. 76.6</t>
  </si>
  <si>
    <t>Tyson, Dom $411,000
 Avg. 75.7 MID (NTH) Bye: 14</t>
  </si>
  <si>
    <t>Tyson_Dom</t>
  </si>
  <si>
    <t>Tyson, Dom</t>
  </si>
  <si>
    <t>Avg. 75.7</t>
  </si>
  <si>
    <t>Cunningham, Harry $410,100
 Avg. 75.5 MID (SYD) Bye: 13</t>
  </si>
  <si>
    <t>Cunningham_Harry</t>
  </si>
  <si>
    <t>Cunningham, Harry</t>
  </si>
  <si>
    <t>Avg. 75.5</t>
  </si>
  <si>
    <t>Howe, Daniel $410,000
 Avg. 75.5 MID (HAW) Bye: 12</t>
  </si>
  <si>
    <t>Howe_Daniel</t>
  </si>
  <si>
    <t>Howe, Daniel</t>
  </si>
  <si>
    <t>Fritsch, Bayley $408,400
 Avg. 75.2 MID (MEL) Bye: 13</t>
  </si>
  <si>
    <t>Rockliff, Tom $405,900
 Avg. 74.8 MID (PTA) Bye: 12</t>
  </si>
  <si>
    <t>Rockliff_Tom</t>
  </si>
  <si>
    <t>Rockliff, Tom</t>
  </si>
  <si>
    <t>Avg. 74.8</t>
  </si>
  <si>
    <t>Douglas, Richard $399,500
 Avg. 73.6 MID/FWD (ADE) Bye: 14</t>
  </si>
  <si>
    <t>Richard_Douglas</t>
  </si>
  <si>
    <t>Richard, Douglas</t>
  </si>
  <si>
    <t>Douglas, Richard $399,500
 Avg. 73.6 FWD/MID (ADE) Bye: 14</t>
  </si>
  <si>
    <t>Murdoch, Jordan $399,200
 Avg. 73.5 MID (GCS) Bye: 14</t>
  </si>
  <si>
    <t>Murdoch_Jordan</t>
  </si>
  <si>
    <t>Murdoch, Jordan</t>
  </si>
  <si>
    <t>Worpel, James $395,700
 Avg. 72.9 MID/FWD Bye: 12</t>
  </si>
  <si>
    <t>Worpel_James</t>
  </si>
  <si>
    <t>Worpel, James</t>
  </si>
  <si>
    <t>Worpel, James $395,700
 Avg. 72.9 FWD/MID Bye: 12</t>
  </si>
  <si>
    <t>Sheed, Dom $394,100
 Avg. 72.6 MID (WCE) Bye: 13</t>
  </si>
  <si>
    <t>Sheed_Dom</t>
  </si>
  <si>
    <t>Sheed, Dom</t>
  </si>
  <si>
    <t>Conca, Reece $392,900
 Avg. 72.4 MID (FRE) Bye: 12</t>
  </si>
  <si>
    <t>Fisher, Zac $392,800
 Avg. 72.3 MID/FWD (CAR) Bye: 14</t>
  </si>
  <si>
    <t>Fisher_Zac</t>
  </si>
  <si>
    <t>Fisher, Zac</t>
  </si>
  <si>
    <t>Fisher, Zac $392,800
 Avg. 72.3 FWD/MID (CAR) Bye: 14</t>
  </si>
  <si>
    <t>Hall, Aaron $389,200
 Avg. 79.7 MID (NTH) Bye: 14</t>
  </si>
  <si>
    <t>Hall_Aaron</t>
  </si>
  <si>
    <t>Hall, Aaron</t>
  </si>
  <si>
    <t>Lloyd, Sam $386,000
 Avg. 79.0 MID (WBD) Bye: 12</t>
  </si>
  <si>
    <t>Tomlinson, Adam $385,400
 Avg. 71.0 MID (GWS) Bye: 14</t>
  </si>
  <si>
    <t>Tomlinson_Adam</t>
  </si>
  <si>
    <t>Tomlinson, Adam</t>
  </si>
  <si>
    <t>Avg. 71.0</t>
  </si>
  <si>
    <t>Motlop, Steven $383,900
 Avg. 70.7 MID/FWD (PTA) Bye: 12</t>
  </si>
  <si>
    <t>Motlop_Steven</t>
  </si>
  <si>
    <t>Motlop, Steven</t>
  </si>
  <si>
    <t>Avg. 70.7</t>
  </si>
  <si>
    <t>Motlop, Steven $383,900
 Avg. 70.7 FWD/MID (PTA) Bye: 12</t>
  </si>
  <si>
    <t>Selwood, Scott $382,700
 Avg. 70.5 MID (GEE) Bye: 13</t>
  </si>
  <si>
    <t>Selwood_Scott</t>
  </si>
  <si>
    <t>Selwood, Scott</t>
  </si>
  <si>
    <t>Sheridan_Tommy</t>
  </si>
  <si>
    <t>Sheridan, Tommy</t>
  </si>
  <si>
    <t>Sheridan, Tommy $382,500
 Avg. 70.5 MID (GWS) Bye: 14</t>
  </si>
  <si>
    <t>Cunico, Jordan $381,500
 Avg. 70.3 MID (GEE) Bye: 13</t>
  </si>
  <si>
    <t>Cunico_Jordan</t>
  </si>
  <si>
    <t>Cunico, Jordan</t>
  </si>
  <si>
    <t>Avg. 70.3</t>
  </si>
  <si>
    <t>Ahern, Paul $375,100
 Avg. 69.1 MID (NTH) Bye: 14</t>
  </si>
  <si>
    <t>Ahern_Paul</t>
  </si>
  <si>
    <t>Ahern, Paul</t>
  </si>
  <si>
    <t>Mayne, Chris $370,400
 Avg. 68.2 MID (COL) Bye: 13</t>
  </si>
  <si>
    <t>Brodie,Will $369,800
 Avg. 68.1 MID (GCS) Bye: 14</t>
  </si>
  <si>
    <t>Brodie_Will</t>
  </si>
  <si>
    <t>Brodie, Will</t>
  </si>
  <si>
    <t>Avg. 68.1</t>
  </si>
  <si>
    <t>Mathieson, Rhys $365,000
 Avg. 67.2 MID/FWD Bye: 13</t>
  </si>
  <si>
    <t>Mathieson_Rhys</t>
  </si>
  <si>
    <t>Mathieson, Rhys</t>
  </si>
  <si>
    <t>Mathieson, Rhys $365,000
 Avg. 67.2 FWD/MID Bye: 13</t>
  </si>
  <si>
    <t>Graham_Jack</t>
  </si>
  <si>
    <t>Graham, Jack</t>
  </si>
  <si>
    <t>Graham, Jack $364,100
 Avg. 67.1 MID (RIC) Bye: 14</t>
  </si>
  <si>
    <t>Hutchings, Mark $360,500
 Avg. 66.4 MID (WCE) Bye: 13</t>
  </si>
  <si>
    <t>Hutchings_Mark</t>
  </si>
  <si>
    <t>Hutchings, Mark</t>
  </si>
  <si>
    <t>Avg. 66.4</t>
  </si>
  <si>
    <t>Florent, Oliver $359,300
 Avg. 66.2 MID (SYD) Bye: 13</t>
  </si>
  <si>
    <t>Florent_Oliver</t>
  </si>
  <si>
    <t>Florent, Oliver</t>
  </si>
  <si>
    <t>Newnes, Jack $356,100
 Avg. 65.6 MID/FWD (STK) Bye: 12</t>
  </si>
  <si>
    <t>Newnes, Jack $356,100
 Avg. 65.6 FWD/MID (STK) Bye: 12</t>
  </si>
  <si>
    <t>Kennedy, Matthew $350,600
 Avg. 64.6 MID (CAR) Bye: 14</t>
  </si>
  <si>
    <t>Kennedy_Matthew</t>
  </si>
  <si>
    <t>Kennedy, Matthew</t>
  </si>
  <si>
    <t>Avg. 64.6</t>
  </si>
  <si>
    <t>Morrison, Harry $350,000
 Avg. 64.5 MID/FWD (HAW) Bye: 12</t>
  </si>
  <si>
    <t>Morrison_Harry</t>
  </si>
  <si>
    <t>Morrison, Harry</t>
  </si>
  <si>
    <t>Morrison, Harry $350,000
 Avg. 64.5 FWD/MID (HAW) Bye: 12</t>
  </si>
  <si>
    <t>Knight, Riley $348,800
 Avg. 64.3 MID/FWD (ADE) Bye: 14</t>
  </si>
  <si>
    <t>Knight_Riley</t>
  </si>
  <si>
    <t>Knight, Riley</t>
  </si>
  <si>
    <t>Knight, Riley $348,800
 Avg. 64.3 FWD/MID (ADE) Bye: 14</t>
  </si>
  <si>
    <t>Bowes, Jack $348,100
 Avg. 64.1 MID (GCS) Bye: 14</t>
  </si>
  <si>
    <t>Bowes_ Jack</t>
  </si>
  <si>
    <t>Bowes, Jack</t>
  </si>
  <si>
    <t>Avg. 64.1</t>
  </si>
  <si>
    <t>Banfield, Bailey $344,200
 Avg. 63.4 MID/FWD (FRE) Bye: 12</t>
  </si>
  <si>
    <t>Banfield_Bailey</t>
  </si>
  <si>
    <t>Banfield, Bailey</t>
  </si>
  <si>
    <t>Avg. 63.4</t>
  </si>
  <si>
    <t>Banfield, Bailey $344,200
 Avg. 63.4 FWD/MID (FRE) Bye: 12</t>
  </si>
  <si>
    <t>Miles, Anthony $342,000
 Avg. 90.0 MID (GCS) Bye: 14</t>
  </si>
  <si>
    <t>Miles_Anthony</t>
  </si>
  <si>
    <t>Miles, Anthony</t>
  </si>
  <si>
    <t>Avg. 90.0</t>
  </si>
  <si>
    <t>Scully, Tom $334,900
 Avg. 88.1 MID (HAW) Bye: 12</t>
  </si>
  <si>
    <t>Scully_Tom</t>
  </si>
  <si>
    <t>Scully, Tom</t>
  </si>
  <si>
    <t>Avg. 88.1</t>
  </si>
  <si>
    <t>Guelfi, Matt $333,300
 Avg. 61.4 MID (ESS) Bye: 12</t>
  </si>
  <si>
    <t>Guelfi_Matt</t>
  </si>
  <si>
    <t>Guelfi, Matt</t>
  </si>
  <si>
    <t>Avg. 61.4</t>
  </si>
  <si>
    <t>Brayshaw, Andrew $328,600
 Avg. 60.5 MID (FRE) Bye: 12</t>
  </si>
  <si>
    <t>Brayshaw_Andrew</t>
  </si>
  <si>
    <t>Brayshaw, Andrew</t>
  </si>
  <si>
    <t>Tucker, Darcy $327,900
 Avg. 60.4 MID (FRE) Bye: 12</t>
  </si>
  <si>
    <t>Tucker_Darcy</t>
  </si>
  <si>
    <t>Tucker, Darcy</t>
  </si>
  <si>
    <t>Avg. 60.4</t>
  </si>
  <si>
    <t>Lang, Darcy $327,700
 Avg. 60.4 MID/FWD (CAR) Bye: 14</t>
  </si>
  <si>
    <t>Lang_Darcy</t>
  </si>
  <si>
    <t>Lang, Darcy</t>
  </si>
  <si>
    <t>Lang, Darcy $327,700
 Avg. 60.4 FWD/MID (CAR) Bye: 14</t>
  </si>
  <si>
    <t>Jong, Lin $325,700
 Avg. 60.0 MID/FWD (WBD) Bye: 12</t>
  </si>
  <si>
    <t>Jong_Lin</t>
  </si>
  <si>
    <t>Jong, Lin</t>
  </si>
  <si>
    <t>Jong, Lin $325,700
 Avg. 60.0 FWD/MID (WBD) Bye: 12</t>
  </si>
  <si>
    <t>Dow, Paddy $323,500
 Avg. 59.6 MID/FWD (CAR) Bye: 14</t>
  </si>
  <si>
    <t>Dow_Paddy</t>
  </si>
  <si>
    <t>Dow, Paddy</t>
  </si>
  <si>
    <t>Avg. 59.6</t>
  </si>
  <si>
    <t>Dow, Paddy $323,500
 Avg. 59.6 FWD/MID (CAR) Bye: 14</t>
  </si>
  <si>
    <t>Lipinski, Patrick $322,200
 Avg. 59.4 MID/FWD (WBD) Bye: 12</t>
  </si>
  <si>
    <t>Lipinski_Patrick</t>
  </si>
  <si>
    <t>Lipinski, Patrick</t>
  </si>
  <si>
    <t>Avg. 59.4</t>
  </si>
  <si>
    <t>Lipinski, Patrick $322,200
 Avg. 59.4 FWD/MID (WBD) Bye: 12</t>
  </si>
  <si>
    <t>McIntosh, Kamdyn $316,000
 Avg. 58.2 MID (RIC) Bye: 14</t>
  </si>
  <si>
    <t>McIntosh_Kamdyn</t>
  </si>
  <si>
    <t>McIntosh, Kamdyn</t>
  </si>
  <si>
    <t>Avg. 58.2</t>
  </si>
  <si>
    <t>Dale, Bailey $311,600
 Avg. 57.4 MID/FWD (WBD) Bye: 12</t>
  </si>
  <si>
    <t>Dale_Bailey</t>
  </si>
  <si>
    <t>Dale, Bailey</t>
  </si>
  <si>
    <t>Avg. 57.4</t>
  </si>
  <si>
    <t>Dale, Bailey $311,600
 Avg. 57.4 FWD/MID (WBD) Bye: 12</t>
  </si>
  <si>
    <t>Jack, Kieren $310,600
 Avg. 57.2 MID/FWD (SYD) Bye: 13</t>
  </si>
  <si>
    <t>Jack_Kieren</t>
  </si>
  <si>
    <t>Jack, Kieren</t>
  </si>
  <si>
    <t>Jack, Kieren $310,600
 Avg. 57.2 FWD/MID (SYD) Bye: 13</t>
  </si>
  <si>
    <t>Kennedy Harris, Jay $301,300
 Avg. 61.7 MID (MEL) Bye: 13</t>
  </si>
  <si>
    <t>Kennedy_Harris_Jay</t>
  </si>
  <si>
    <t>Kennedy Harris, Jay</t>
  </si>
  <si>
    <t>Avg. 61.7</t>
  </si>
  <si>
    <t>Liberatore, Tom $300,400
 Avg. 79.1 MID (WBD) Bye: 12</t>
  </si>
  <si>
    <t>Liberatore_Tom</t>
  </si>
  <si>
    <t>Liberatore, Tom</t>
  </si>
  <si>
    <t>Avg. 79.1</t>
  </si>
  <si>
    <t>Scheer, Brad $294,800
 Avg. 60.3 MID/FWD (GCS) Bye: 14</t>
  </si>
  <si>
    <t>Scheer_Brad</t>
  </si>
  <si>
    <t>Scheer, Brad</t>
  </si>
  <si>
    <t>Avg. 60.3</t>
  </si>
  <si>
    <t>Scheer, Brad $294,800
 Avg. 60.3 FWD/MID (GCS) Bye: 14</t>
  </si>
  <si>
    <t>Phillips, Ed $294,500
 Avg. 60.3 MID (STK) Bye: 12</t>
  </si>
  <si>
    <t>Phillips_Ed</t>
  </si>
  <si>
    <t>Phillips, Ed</t>
  </si>
  <si>
    <t>Thurlow, Jackson $289,700
 Avg. 59.3 MID (SYD) Bye: 13</t>
  </si>
  <si>
    <t>Thurlow_Jackson</t>
  </si>
  <si>
    <t>Thurlow, Jackson</t>
  </si>
  <si>
    <t>Avg. 59.3</t>
  </si>
  <si>
    <t>Stretch, Billy $285,000
 Avg. 75.0 MID (MEL) Bye: 13</t>
  </si>
  <si>
    <t>Stretch_Billy</t>
  </si>
  <si>
    <t>Stretch, Billy</t>
  </si>
  <si>
    <t>Avg. 75.0</t>
  </si>
  <si>
    <t>vandenBerg, Aaron $283,400
 Avg. 65.3 MID/FWD (MEL) Bye: 13</t>
  </si>
  <si>
    <t>vandenBerg_Aaron</t>
  </si>
  <si>
    <t>vandenBerg, Aaron</t>
  </si>
  <si>
    <t>vandenBerg, Aaron $283,400
 Avg. 65.3 FWD/MID (MEL) Bye: 13</t>
  </si>
  <si>
    <t>Colyer, Travis $282,300
 Avg. 52.0 MID/FWD (FRE) Bye: 12</t>
  </si>
  <si>
    <t>Colyer_Travis</t>
  </si>
  <si>
    <t>Colyer, Travis</t>
  </si>
  <si>
    <t>Avg. 52.0</t>
  </si>
  <si>
    <t>Colyer, Travis $282,300
 Avg. 52.0 FWD/MID (FRE) Bye: 12</t>
  </si>
  <si>
    <t>Bailey, Zac $275,900
 Avg. 50.8 MID/FWD (BRL) Bye: 13</t>
  </si>
  <si>
    <t>Bailey_Zac</t>
  </si>
  <si>
    <t>Bailey, Zac</t>
  </si>
  <si>
    <t>Bailey, Zac $275,900
 Avg. 50.8 FWD/MID (BRL) Bye: 13</t>
  </si>
  <si>
    <t>Bugg, Tomas $272,100
 Avg. 62.7 MID (CAR) Bye: 14</t>
  </si>
  <si>
    <t>Bugg_Tomas</t>
  </si>
  <si>
    <t>Bugg, Tomas</t>
  </si>
  <si>
    <t>Amon, Karl $270,300
 Avg. 55.3 MID (PTA) Bye: 12</t>
  </si>
  <si>
    <t>Amon_Karl</t>
  </si>
  <si>
    <t>Amon, Karl</t>
  </si>
  <si>
    <t>Avg. 55.3</t>
  </si>
  <si>
    <t>Dawson, Jordan $260,600
 Avg. 60.0 MID (SYD) Bye: 13</t>
  </si>
  <si>
    <t>Dawson_Jordan</t>
  </si>
  <si>
    <t>Dawson, Jordan</t>
  </si>
  <si>
    <t>Keays, Ben $260,600
 Avg. 60.0 MID (BRL) Bye: 13</t>
  </si>
  <si>
    <t>Keays_Ben</t>
  </si>
  <si>
    <t>Keays, Ben</t>
  </si>
  <si>
    <t>Schoenfeld, Josh $258,100
 Avg. 52.8 MID (GCS) Bye: 14</t>
  </si>
  <si>
    <t>Schoenfeld_Josh</t>
  </si>
  <si>
    <t>Schoenfeld, Josh</t>
  </si>
  <si>
    <t>Avg. 52.8</t>
  </si>
  <si>
    <t>O'Brien, Lochie $256,900
 Avg. 47.3 MID (CAR) Bye: 14</t>
  </si>
  <si>
    <t>OBrien_Lochie</t>
  </si>
  <si>
    <t>O'Brien, Lochie</t>
  </si>
  <si>
    <t>Avg. 47.3</t>
  </si>
  <si>
    <t>Bonar, Aiden $249,700
 Avg. 57.5 MID/FWD (GWS) Bye: 14</t>
  </si>
  <si>
    <t>Bonar_Aiden</t>
  </si>
  <si>
    <t>Bonar, Aiden</t>
  </si>
  <si>
    <t>Avg. 57.5</t>
  </si>
  <si>
    <t>Bonar, Aiden $249,700
 Avg. 57.5 FWD/MID (GWS) Bye: 14</t>
  </si>
  <si>
    <t>Bastinac, Ryan $245,400
 Avg. 56.5 MID (BRL) Bye: 13</t>
  </si>
  <si>
    <t>Bastinac_Ryan</t>
  </si>
  <si>
    <t>Bastinac, Ryan</t>
  </si>
  <si>
    <t>Avg. 56.5</t>
  </si>
  <si>
    <t>Broomhead, Tim $242,100
 Avg. 63.6 MID/FWD (COL) Bye: 13</t>
  </si>
  <si>
    <t>Broomhead_Tim</t>
  </si>
  <si>
    <t>Broomhead, Tim</t>
  </si>
  <si>
    <t>Broomhead, Tim $242,100
 Avg. 63.6 FWD/MID (COL) Bye: 13</t>
  </si>
  <si>
    <t>Maynard, Corey $238,900
 Avg. 55.0 MID (MEL) Bye: 13</t>
  </si>
  <si>
    <t>Maynard_Corey</t>
  </si>
  <si>
    <t>Maynard, Corey</t>
  </si>
  <si>
    <t>Avg. 55.0</t>
  </si>
  <si>
    <t>Dawson, Jacob $237,400
 Avg. 54.7 MID (GCS) Bye: 14</t>
  </si>
  <si>
    <t>Dawson_Jacob</t>
  </si>
  <si>
    <t>Dawson, Jacob</t>
  </si>
  <si>
    <t>Mutch, Kobe $237,400
 Avg. 54.7 MID (ESS) Bye: 12</t>
  </si>
  <si>
    <t>Mutch_Kobe</t>
  </si>
  <si>
    <t>Mutch, Kobe</t>
  </si>
  <si>
    <t>Starcevich, Brandon $237,000
 Avg. 48.5 MID/FWD (BRL) Bye: 13</t>
  </si>
  <si>
    <t>Starcevich_Brandon</t>
  </si>
  <si>
    <t>Starcevich, Brandon</t>
  </si>
  <si>
    <t>Avg. 48.5</t>
  </si>
  <si>
    <t>Starcevich, Brandon $237,000
 Avg. 48.5 FWD/MID (BRL) Bye: 13</t>
  </si>
  <si>
    <t>Cousins_James</t>
  </si>
  <si>
    <t>Cousins, James</t>
  </si>
  <si>
    <t>Avg. 45.0</t>
  </si>
  <si>
    <t>Long, Jake $217,900
 Avg. 62.0 MID (ESS) Bye: 12</t>
  </si>
  <si>
    <t>Long_Jake</t>
  </si>
  <si>
    <t>Long, Jake</t>
  </si>
  <si>
    <t>Walsh, Sam $207,300
 Avg. 35.0 MID (CAR) Bye: 14</t>
  </si>
  <si>
    <t>Davies-Uniake, Luke $197,500
 Avg. 40.4 MID (NTH) Bye: 14</t>
  </si>
  <si>
    <t>Davies_Uniake_Luke</t>
  </si>
  <si>
    <t>Davies-Uniake, Luke</t>
  </si>
  <si>
    <t>Avg. 40.4</t>
  </si>
  <si>
    <t>Minchington, Darren $190,900
 Avg. 58.6 MID (HAW) Bye: 12</t>
  </si>
  <si>
    <t>Minchington_Darren</t>
  </si>
  <si>
    <t>Minchington, Darren</t>
  </si>
  <si>
    <t>Avg. 58.6</t>
  </si>
  <si>
    <t>Bennell, Harley $167,700
 Avg. 51.5 MID (FRE) Bye: 12</t>
  </si>
  <si>
    <t>Wills, Rupert $166,100
 Avg. 35.0 MID (COL) Bye: 13</t>
  </si>
  <si>
    <t>Wills_Rupert</t>
  </si>
  <si>
    <t>Wills, Rupert</t>
  </si>
  <si>
    <t>Caldwell, Jye $162,300
 Avg. 35.0 MID (GWS) Bye: 14</t>
  </si>
  <si>
    <t>Simpson, Sam $152,000
 Avg. 28.0 MID (GEE) Bye: 13</t>
  </si>
  <si>
    <t>Simpson_Sam</t>
  </si>
  <si>
    <t>Simpson, Sam</t>
  </si>
  <si>
    <t>Hately, Jackson $148,800
 Avg. 35.0 MID (GWS) Bye: 14</t>
  </si>
  <si>
    <t>Clarke, Dylan $147,700
 Avg. 34.0 MID (ESS) Bye: 12</t>
  </si>
  <si>
    <t>Clarke_Dylan</t>
  </si>
  <si>
    <t>Clarke, Dylan</t>
  </si>
  <si>
    <t>Avg. 34.0</t>
  </si>
  <si>
    <t>Wilson, Patrick $147,700
 Avg. 34.0 MID (ADE) Bye: 14</t>
  </si>
  <si>
    <t>Wilson_Patrick</t>
  </si>
  <si>
    <t>Wilson, Patrick</t>
  </si>
  <si>
    <t>McHenry, Ned $139,800
 Avg. 35.0 MID/FWD (ADE) Bye: 14</t>
  </si>
  <si>
    <t>McHenry, Ned $139,800
 Avg. 35.0 FWD/MID (ADE) Bye: 14</t>
  </si>
  <si>
    <t>Shipley, Nick $130,300
 Avg. 24.0 MID (GWS) Bye: 14</t>
  </si>
  <si>
    <t>Shipley_Nick</t>
  </si>
  <si>
    <t>Shipley, Nick</t>
  </si>
  <si>
    <t>Avg. 24.0</t>
  </si>
  <si>
    <t>Stocker, Liam $126,300
 Avg. 35.0 MID (CAR) Bye: 14</t>
  </si>
  <si>
    <t>Allen, Matthew $123,900
 Avg. 35.0 MID/FWD (WCE) Bye: 13</t>
  </si>
  <si>
    <t>Allen_Matthew</t>
  </si>
  <si>
    <t>Allen, Matthew</t>
  </si>
  <si>
    <t>Atley, Joe $123,900
 Avg. 35.0 MID (PTA) Bye: 12</t>
  </si>
  <si>
    <t>Atley_Joe</t>
  </si>
  <si>
    <t>Atley, Joe</t>
  </si>
  <si>
    <t>Baker, Oskar $123,900
 Avg. 35.0 MID (MEL) Bye: 13</t>
  </si>
  <si>
    <t>Baker_Oskar</t>
  </si>
  <si>
    <t>Baker, Oskar</t>
  </si>
  <si>
    <t>Bell, James $123,900
 Avg. 35.0 MID/FWD (SYD) Bye: 13</t>
  </si>
  <si>
    <t>Bell_James</t>
  </si>
  <si>
    <t>Bell, James</t>
  </si>
  <si>
    <t>Cousins, James $219,900
 Avg. 45.0 MID (HAW) Bye: 12</t>
  </si>
  <si>
    <t>Allen, Matthew $123,900
 Avg. 35.0 FWD/MID (WCE) Bye: 13</t>
  </si>
  <si>
    <t>Bell, James $123,900
 Avg. 35.0 FWD/MID (SYD) Bye: 13</t>
  </si>
  <si>
    <t>Brayshaw, Hamish $123,900
 Avg. 35.0 MID (WCE) Bye: 13</t>
  </si>
  <si>
    <t>Brayshaw_Hamish</t>
  </si>
  <si>
    <t>Brayshaw, Hamish</t>
  </si>
  <si>
    <t>Buckley, Jack $123,900
 Avg. 35.0 MID/FWD (GWS) Bye: 14</t>
  </si>
  <si>
    <t>Buckley_Jack</t>
  </si>
  <si>
    <t>Buckley, Jack</t>
  </si>
  <si>
    <t>Buckley, Jack $123,900
 Avg. 35.0 FWD/MID (GWS) Bye: 14</t>
  </si>
  <si>
    <t>Constable, Charlie $123,900
 Avg. 35.0 MID (GEE) Bye: 13</t>
  </si>
  <si>
    <t>Constable_Charlie</t>
  </si>
  <si>
    <t>Constable, Charlie</t>
  </si>
  <si>
    <t>Drew, Willem $123,900
 Avg. 35.0 MID/FWD (PTA) Bye: 12</t>
  </si>
  <si>
    <t>Drew_Willem</t>
  </si>
  <si>
    <t>Drew, Willem</t>
  </si>
  <si>
    <t>Drew, Willem $123,900
 Avg. 35.0 FWD/MID (PTA) Bye: 12</t>
  </si>
  <si>
    <t>Langlands, Doulton $123,900
 Avg. 35.0 MID/FWD (STK) Bye: 12</t>
  </si>
  <si>
    <t>Langlands_Doulton</t>
  </si>
  <si>
    <t>Ling_Matthew</t>
  </si>
  <si>
    <t>Ling, Matthew</t>
  </si>
  <si>
    <t>Langlands, Doulton $123,900
 Avg. 35.0 FWD/MID (STK) Bye: 12</t>
  </si>
  <si>
    <t>Ling, Matthew $123,900
 Avg. 35.0 FWD/MID (SYS) Bye: 13</t>
  </si>
  <si>
    <t>Lyons, Corey $123,900
 Avg. 35.0 MID (BRL) Bye: 13</t>
  </si>
  <si>
    <t>Corey_Lyons</t>
  </si>
  <si>
    <t>Corey, Lyons</t>
  </si>
  <si>
    <t>Mynott, Trent $123,900
 Avg. 35.0 MID (ESS) Bye: 12</t>
  </si>
  <si>
    <t>Mynott_Trent</t>
  </si>
  <si>
    <t>Mynott, Trent</t>
  </si>
  <si>
    <t>North, Tom $123,900
 Avg. 35.0 MID (FRE) Bye: 12</t>
  </si>
  <si>
    <t>North_Tom</t>
  </si>
  <si>
    <t>North, Tom</t>
  </si>
  <si>
    <t>Patmore, Jake $123,900
 Avg. 35.0 MID/FWD (PTA) Bye: 12</t>
  </si>
  <si>
    <t>Ling, Matthew $123,900
 Avg. 35.0 MID/FWD (SYD) Bye: 13</t>
  </si>
  <si>
    <t>Patmore_Jake</t>
  </si>
  <si>
    <t>Patmore, Jake</t>
  </si>
  <si>
    <t>Patmore, Jake $123,900
 Avg. 35.0 FWD/MID (PTA) Bye: 12</t>
  </si>
  <si>
    <t>Porter, Callum $123,900
 Avg. 35.0 MID (WBD) Bye: 12</t>
  </si>
  <si>
    <t>Porter_Callum</t>
  </si>
  <si>
    <t>Porter, Callum</t>
  </si>
  <si>
    <t>Sproule, Zachary $123,900
 Avg. 35.0 MID/FWD (GWS) Bye: 14</t>
  </si>
  <si>
    <t>Sproule_Zachary</t>
  </si>
  <si>
    <t>Sproule, Zachary</t>
  </si>
  <si>
    <t>Sproule, Zachary $123,900
 Avg. 35.0 FWD/MID (GWS) Bye: 14</t>
  </si>
  <si>
    <t>Wagner, Corey $123,900
 Avg. 31.8 MID (MEL) Bye: 13</t>
  </si>
  <si>
    <t>Wagner_Corey</t>
  </si>
  <si>
    <t>Wagner, Corey</t>
  </si>
  <si>
    <t>Avg. 31.8</t>
  </si>
  <si>
    <t>Collier-Dawkins, Riley $121,800
 Avg. 35.0 MID (RIC) Bye: 14</t>
  </si>
  <si>
    <t>Jok, Thomas $117,400
 Avg. 35.0 MID (ESS) Bye: 12</t>
  </si>
  <si>
    <t>Jok_Thomas</t>
  </si>
  <si>
    <t>Jok, Thomas</t>
  </si>
  <si>
    <t>Bedford, Toby $117,300
 Avg. 35.0 MID/FWD (MEL) Bye: 13</t>
  </si>
  <si>
    <t>Bedford_Toby</t>
  </si>
  <si>
    <t>Bedford, Toby</t>
  </si>
  <si>
    <t>Berry, Thomas $117,300
 Avg. 35.0 MID (BRL) Bye: 13</t>
  </si>
  <si>
    <t>Berry_Thomas</t>
  </si>
  <si>
    <t>Berry, Thomas</t>
  </si>
  <si>
    <t>Bedford, Toby $117,300
 Avg. 35.0 FWD/MID (MEL) Bye: 13</t>
  </si>
  <si>
    <t>Bewley, Brett $117,300
 Avg. 35.0 MID (FRE) Bye: 12</t>
  </si>
  <si>
    <t>Smith, Ely $117,300
 Avg. 35.0 MID (BRL) Bye: 13</t>
  </si>
  <si>
    <t>Mosquito, Irving $117,300
 Avg. 35.0 MID/FWD (ESS) Bye: 12</t>
  </si>
  <si>
    <t>Valente, Luke $117,300
 Avg, 35.0 MID (FRE) Bye: 12</t>
  </si>
  <si>
    <t>West, Rhylee $117,300
 Avg. 35.0 MID (WBD) Bye: 12</t>
  </si>
  <si>
    <t>Hind, Nick $117,300
 Avg. 35.0 MID (STK) Bye: 12</t>
  </si>
  <si>
    <t>Bosenavulagi, Atu $117,300
 Avg. 35.0 MID/FWD (COL) Bye: 13</t>
  </si>
  <si>
    <t>Bosenavulagi_Atu</t>
  </si>
  <si>
    <t>Bosenavulagi, Atu</t>
  </si>
  <si>
    <t>Bosenavulagi, Atu $117,300
 Avg. 35.0 FWD/MID (COL) Bye: 13</t>
  </si>
  <si>
    <t>Brownless, Oscar $117,300
 Avg. 35.0 MID (GEE) Bye: 13</t>
  </si>
  <si>
    <t>Brownless_Oscar</t>
  </si>
  <si>
    <t>Brownless, Oscar</t>
  </si>
  <si>
    <t>Bytel, Jack $117,300
 Avg. 35.0 MID (STK) Bye: 12</t>
  </si>
  <si>
    <t>Bytel_Jack</t>
  </si>
  <si>
    <t>Bytel, Jack</t>
  </si>
  <si>
    <t>Cameron, Jarrod $117,300
 Avg. 35.0 MID/FWD (WCE) Bye: 13</t>
  </si>
  <si>
    <t>Cameron_Jarrod</t>
  </si>
  <si>
    <t>Cameron, Jarrod</t>
  </si>
  <si>
    <t>Cameron, Jarrod $117,300
 Avg. 35.0 FWD/MID (WCE) Bye: 13</t>
  </si>
  <si>
    <t>English, Luke $117,300
 Avg. 35.0 MID (RIC) Bye: 14</t>
  </si>
  <si>
    <t>English_Luke</t>
  </si>
  <si>
    <t>English, Luke</t>
  </si>
  <si>
    <t>Foley, Luke $117,300
 Avg. 35.0 MID (WCE) Bye: 13</t>
  </si>
  <si>
    <t>Foley_Luke</t>
  </si>
  <si>
    <t>Foley, Luke</t>
  </si>
  <si>
    <t>Hayes, Will $117,300
 Avg. 35.0 MID (WBD) Bye: 12</t>
  </si>
  <si>
    <t>Hayes_Will</t>
  </si>
  <si>
    <t>Hayes, Will</t>
  </si>
  <si>
    <t>Hill, Ian $117,300
 Avg. 35.0 MID/FWD (GWS) Bye: 14</t>
  </si>
  <si>
    <t>Hill_Ian</t>
  </si>
  <si>
    <t>Hill, Ian</t>
  </si>
  <si>
    <t>Hill, Ian $117,300
 Avg. 35.0 FWD/MID (GWS) Bye: 14</t>
  </si>
  <si>
    <t>Joyce, Tom $117,300
 Avg. 35.0 MID (BRL) Bye: 13</t>
  </si>
  <si>
    <t>Joyce_Tom</t>
  </si>
  <si>
    <t>Joyce, Tom</t>
  </si>
  <si>
    <t>Kennerley, Jacob $117,300
 Avg. 35.0 MID (GEE) Bye: 13</t>
  </si>
  <si>
    <t>Kennerley_Jacob</t>
  </si>
  <si>
    <t>Kennerley, Jacob</t>
  </si>
  <si>
    <t>McFadyen, Connor $117,300
 Avg. 35.0 MID/FWD (BRL) Bye: 13</t>
  </si>
  <si>
    <t>McFadyen_Connor</t>
  </si>
  <si>
    <t>McFadyen, Connor</t>
  </si>
  <si>
    <t>McFadyen, Connor $117,300
 Avg. 35.0 FWD/MID (BRL) Bye: 13</t>
  </si>
  <si>
    <t>Nietschke, Aaron $117,300
 Avg. 35.0 MID (MEL) Bye: 13</t>
  </si>
  <si>
    <t>Nietschke_Aaron</t>
  </si>
  <si>
    <t>Nietschke, Aaron</t>
  </si>
  <si>
    <t>O'Halloran, Xavier $117,300
 Avg. 35.0 MID (GWS) Bye: 14</t>
  </si>
  <si>
    <t>Ohalloran_Xavier</t>
  </si>
  <si>
    <t>O'Halloran, Xavier</t>
  </si>
  <si>
    <t>O'Niell, Xavier $117,300
 Avg. 35.0 MID (WCE) Bye: 13</t>
  </si>
  <si>
    <t>Oniell_Xavier</t>
  </si>
  <si>
    <t>O'Niell, Xavier</t>
  </si>
  <si>
    <t>Ross, Jack $117,300
 Avg. 35.0 MID (RIC) Bye: 14</t>
  </si>
  <si>
    <t>Ross_Jack</t>
  </si>
  <si>
    <t>Ross, Jack</t>
  </si>
  <si>
    <t>Rowbottom, James $117,300
 Avg. 35.0 MID (SYD) Bye: 13</t>
  </si>
  <si>
    <t>Rowbottom_James</t>
  </si>
  <si>
    <t>Rowbottom, James</t>
  </si>
  <si>
    <t>Scott, Bailey $117,300
 Avg. 35.0 MID (NTH) Bye: 14</t>
  </si>
  <si>
    <t>Scott_Bailey</t>
  </si>
  <si>
    <t>Scott, Bailey</t>
  </si>
  <si>
    <t>Sparrow, Tom $117,300
 Avg. 35.0 MID (MEL) Bye: 13</t>
  </si>
  <si>
    <t>Sparrow_Tom</t>
  </si>
  <si>
    <t>Sparrow, Tom</t>
  </si>
  <si>
    <t>Taylor, Curtis $117,300
 Avg. 35.0 MID/FWD (NTH) Bye: 14</t>
  </si>
  <si>
    <t>Taylor_Curtis</t>
  </si>
  <si>
    <t>Taylor, Curtis</t>
  </si>
  <si>
    <t>Taylor, Curtis $117,300
 Avg. 35.0 FWD/MID (NTH) Bye: 14</t>
  </si>
  <si>
    <t>Turner, Fraser $117,300
 Avg. 35.0 MID (RIC) Bye: 14</t>
  </si>
  <si>
    <t>Turner_Fraser</t>
  </si>
  <si>
    <t>Turner, Fraser</t>
  </si>
  <si>
    <t>Walker, Mathew $117,300
 Avg. 35.0 MID/FWD (HAW) Bye: 12</t>
  </si>
  <si>
    <t>Walker_Mathew</t>
  </si>
  <si>
    <t>Walker, Mathew</t>
  </si>
  <si>
    <t>Walker, Mathew $117,300
 Avg. 35.0 FWD/MID (HAW) Bye: 12</t>
  </si>
  <si>
    <t>Woodcock, Boyd $117,300
 Avg. 35.0 MID/FWD (PTA) Bye: 12</t>
  </si>
  <si>
    <t>Woodcock_Boyd</t>
  </si>
  <si>
    <t>Woodcock, Boyd</t>
  </si>
  <si>
    <t>Woodcock, Boyd $117,300
 Avg. 35.0 FWD/MID (PTA) Bye: 12</t>
  </si>
  <si>
    <t>Cox_Tobin</t>
  </si>
  <si>
    <t>Cox, Tobin</t>
  </si>
  <si>
    <t>Cox, Tobin $115,900
 Avg. 35.0 MID/FWD (PTA) Bye: 12</t>
  </si>
  <si>
    <t>Cox, Tobin $115,900
 Avg. 35.0 FWD/MID (PTA) Bye: 12</t>
  </si>
  <si>
    <t>Atkins, Tom $112,900
 Avg. 35.0 MID (GEE) Bye: 13</t>
  </si>
  <si>
    <t>Atkins_Tom</t>
  </si>
  <si>
    <t>Atkins, Tom</t>
  </si>
  <si>
    <t>Chandler, Kade $108,400
 Avg. 35.0 MID (MEL) Bye: 13</t>
  </si>
  <si>
    <t>Chandler_Kade</t>
  </si>
  <si>
    <t>Chandler, Kade</t>
  </si>
  <si>
    <t>Golds, Will $102,400
 Avg. 35.0 MID (HAW) Bye: 12</t>
  </si>
  <si>
    <t>Golds_Will</t>
  </si>
  <si>
    <t>Golds, Will</t>
  </si>
  <si>
    <t>Hayden, Kyron $102,400
 Avg. 35.0 MID/FWD (NTH) Bye: 14</t>
  </si>
  <si>
    <t>Hayden_Kyron</t>
  </si>
  <si>
    <t>Hayden, Kyron</t>
  </si>
  <si>
    <t>Hayden, Kyron $102,400
 Avg. 35.0 FWD/MID (NTH) Bye: 14</t>
  </si>
  <si>
    <t>Hewett, Cameron $102,400
 Avg. 35.0 MID (PTA) Bye: 12</t>
  </si>
  <si>
    <t>Hewett_Cameron</t>
  </si>
  <si>
    <t>Hewett, Cameron</t>
  </si>
  <si>
    <t>Madden, James $102,400
 Avg. 35.0 MID (BRL) Bye: 13</t>
  </si>
  <si>
    <t>Madden_James</t>
  </si>
  <si>
    <t>Madden, James</t>
  </si>
  <si>
    <t>Murphy, Red Og $102,400
 Avg. 35.0 MID (NTH) Bye: 14</t>
  </si>
  <si>
    <t>Murphy_Red_Og</t>
  </si>
  <si>
    <t>Murphy, Red Og</t>
  </si>
  <si>
    <t>Owies, Matthew $102,400
 Avg. 35.0 MID/FWD (CAR) Bye: 14</t>
  </si>
  <si>
    <t>Owies_Matthew</t>
  </si>
  <si>
    <t>Owies, Matthew</t>
  </si>
  <si>
    <t>Pudney, Kai $102,400
 Avg. 35.0 MID (PTA) Bye: 12</t>
  </si>
  <si>
    <t>Pudney_Kai</t>
  </si>
  <si>
    <t>Pudney, Kai</t>
  </si>
  <si>
    <t>Owies, Matthew $102,400
 Avg. 35.0 FWD/MID (CAR) Bye: 14</t>
  </si>
  <si>
    <t>Riach, Brodie $102,400
 Avg. 35.0 MID/FWD (WCE) Bye: 13</t>
  </si>
  <si>
    <t>Riach_Brodie</t>
  </si>
  <si>
    <t>Riach, Brodie</t>
  </si>
  <si>
    <t>Riach, Brodie $102,400
 Avg. 35.0 FWD/MID (WCE) Bye: 13</t>
  </si>
  <si>
    <t>Wicks, Samuel $102,400
 Avg. 35.0 MID/FWD (SYD) Bye: 13</t>
  </si>
  <si>
    <t>Wicks_Samuel</t>
  </si>
  <si>
    <t>Wicks, Samuel</t>
  </si>
  <si>
    <t>Wicks, Samuel $102,400
 Avg. 35.0 FWD/MID (SYD) Bye: 13</t>
  </si>
  <si>
    <t>McDonald, Tom $529,800
 Avg. 97.6 FWD (MEL) Bye: 13</t>
  </si>
  <si>
    <t>McDonald_Tom</t>
  </si>
  <si>
    <t>McDonald, Tom</t>
  </si>
  <si>
    <t>Avg. 97.6</t>
  </si>
  <si>
    <t>Gunston, Jack $521,400
 Avg. 96.0 FWD (HAW) Bye: 12</t>
  </si>
  <si>
    <t>Gunston_Jack</t>
  </si>
  <si>
    <t>Gunston, Jack</t>
  </si>
  <si>
    <t>Breust, Luke $516,400
 Avg. 95.1 FWD (HAW) Bye: 12</t>
  </si>
  <si>
    <t>Breust_Luke</t>
  </si>
  <si>
    <t>Breust, Luke</t>
  </si>
  <si>
    <t>Riewoldt, Jack $504,100
 Avg. 92.9 FWD (RIC) Bye: 14</t>
  </si>
  <si>
    <t>Riewoldt_Jack</t>
  </si>
  <si>
    <t>Riewoldt, Jack</t>
  </si>
  <si>
    <t>Avg. 92.9</t>
  </si>
  <si>
    <t>Hogan, Jesse $498,300
 Avg. 91.8 FWD (FRE) Bye: 12</t>
  </si>
  <si>
    <t>Hogan_Jesse</t>
  </si>
  <si>
    <t>Hogan, Jesse</t>
  </si>
  <si>
    <t>Avg. 91.8</t>
  </si>
  <si>
    <t>Lambert, Kane $481,800
 Avg. 88.8 FWD (RIC) Bye: 14</t>
  </si>
  <si>
    <t>Boak, Travis $478,000
 Avg. 88.0 FWD (PTA) Bye: 12</t>
  </si>
  <si>
    <t>De Goey, Jordan $476,400
 Avg. 87.8 FWD (COL) Bye: 13</t>
  </si>
  <si>
    <t>Darling, Jack $471,700
 Avg. 86.9 FWD (WCE) Bye: 13</t>
  </si>
  <si>
    <t>Darling_Jack</t>
  </si>
  <si>
    <t>Darling, Jack</t>
  </si>
  <si>
    <t>Ziebell, Jack $458,500
 Avg. 84.5 FWD (NTH) Bye: 14</t>
  </si>
  <si>
    <t>Caddy, Josh $458,400
 Avg. 84.5 FWD (RIC) Bye: 14</t>
  </si>
  <si>
    <t>Roughead, Jarryd $454,100
 Avg. 83.7 FWD (HAW) Bye: 12</t>
  </si>
  <si>
    <t>Roughead_Jarryd</t>
  </si>
  <si>
    <t>Roughead, Jarryd</t>
  </si>
  <si>
    <t>Fantasia, Orazio $452,200
 Avg. 83.3 FWD (ESS) Bye: 12</t>
  </si>
  <si>
    <t>Fantasia_Orazio</t>
  </si>
  <si>
    <t>Fantasia, Orazio</t>
  </si>
  <si>
    <t>Avg. 83.3</t>
  </si>
  <si>
    <t>Brown, Ben $451,100
 Avg. 83.1 FWD (NTH) Bye: 14</t>
  </si>
  <si>
    <t>Brown_Ben</t>
  </si>
  <si>
    <t>Brown, Ben</t>
  </si>
  <si>
    <t>de Boer, Matt $448,500
 Avg. 82.6 FWD (GWS) Bye: 14</t>
  </si>
  <si>
    <t>de_Boer_Matt</t>
  </si>
  <si>
    <t>de Boer, Matt</t>
  </si>
  <si>
    <t>Avg. 82.6</t>
  </si>
  <si>
    <t>Cameron, Jeremy $441,100
 Avg. 81.3 FWD (GWS) Bye: 14</t>
  </si>
  <si>
    <t>Cameron_Jeremy</t>
  </si>
  <si>
    <t>Cameron, Jeremy</t>
  </si>
  <si>
    <t>Cripps, Jamie $440,000
 Avg. 81.0 FWD (WCE) Bye: 13</t>
  </si>
  <si>
    <t>Cripps_Jamie</t>
  </si>
  <si>
    <t>Cripps, Jamie</t>
  </si>
  <si>
    <t>Jenkins, Josh $438,500
 Avg. 80.8 FWD (ADE) Bye: 14</t>
  </si>
  <si>
    <t>Jenkins_Josh</t>
  </si>
  <si>
    <t>Jenkins, Josh</t>
  </si>
  <si>
    <t>Billings, Jack $437,600
 Avg. 80.6 FWD (STK) Bye: 12</t>
  </si>
  <si>
    <t>Billings_Jack</t>
  </si>
  <si>
    <t>Billings, Jack</t>
  </si>
  <si>
    <t>Avg. 80.6</t>
  </si>
  <si>
    <t>Lynch, Tom $436,800
 Avg. 80.5 FWD (ADE) Bye: 14</t>
  </si>
  <si>
    <t>Lynch_Tom</t>
  </si>
  <si>
    <t>Lynch, Tom</t>
  </si>
  <si>
    <t>Parfitt, Brandan $434,300
 Avg. 80.0 FWD (GEE) Bye: 13</t>
  </si>
  <si>
    <t>Parfitt_Brandan</t>
  </si>
  <si>
    <t>Parfitt, Brandan</t>
  </si>
  <si>
    <t>Gresham, Jade $429,600
 Avg. 79.1 FWD (STK) Bye: 12</t>
  </si>
  <si>
    <t>Gresham_Jade</t>
  </si>
  <si>
    <t>Gresham, Jade</t>
  </si>
  <si>
    <t>Lynch, Tom J. $425,600
 Avg. 78.4 FWD (RIC) Bye: 14</t>
  </si>
  <si>
    <t>Lynch_Tom_J</t>
  </si>
  <si>
    <t>Lynch, Tom J.</t>
  </si>
  <si>
    <t>Dixon, Charlie $425,300
 Avg. 78.3 FWD (PTA) Bye: 12</t>
  </si>
  <si>
    <t>Dixon_Charlie</t>
  </si>
  <si>
    <t>Dixon, Charlie</t>
  </si>
  <si>
    <t>Curnow, Charlie $420,400
 Avg. 77.5 FWD (CAR) Bye: 14</t>
  </si>
  <si>
    <t>Curnow_Charlie</t>
  </si>
  <si>
    <t>Curnow, Charlie</t>
  </si>
  <si>
    <t>Daniel, Caleb $418,500
 Avg. 77.1 FWD/MID (WBD) Bye: 12</t>
  </si>
  <si>
    <t>Thomas, Josh $413,800
 Avg. 76.2 FWD (COL) Bye: 13</t>
  </si>
  <si>
    <t>Thomas_Josh</t>
  </si>
  <si>
    <t>Thomas, Josh</t>
  </si>
  <si>
    <t>Avg. 76.2</t>
  </si>
  <si>
    <t>Brown, Mitch $407,100
 Avg. 75.0 FWD (ESS) Bye: 12</t>
  </si>
  <si>
    <t>Brown_Mitch</t>
  </si>
  <si>
    <t>Brown, Mitch</t>
  </si>
  <si>
    <t>Neal-Bullen, Alex $402,500
 Avg. 74.1 FWD (MEL) Bye: 13</t>
  </si>
  <si>
    <t>Neal_Bullen_Alex</t>
  </si>
  <si>
    <t>Neal-Bullen, Alex</t>
  </si>
  <si>
    <t>Avg. 74.1</t>
  </si>
  <si>
    <t>McKernan, Shaun $400,600
 Avg. 73.8 FWD (ESS) Bye: 12</t>
  </si>
  <si>
    <t>McKernan_Shaun</t>
  </si>
  <si>
    <t>McKernan, Shaun</t>
  </si>
  <si>
    <t>Avg. 73.8</t>
  </si>
  <si>
    <t>Melksham, Jake $400,400
 Avg. 73.8 FWD (MEL) Bye: 13</t>
  </si>
  <si>
    <t>Melksham_Jake</t>
  </si>
  <si>
    <t>Melksham, Jake</t>
  </si>
  <si>
    <t>Kennedy, Josh J. $397,800
 Avg. 73.3 FWD (WCE) Bye: 13</t>
  </si>
  <si>
    <t>Kennedy_Josh_J</t>
  </si>
  <si>
    <t>Kennedy, Josh J.</t>
  </si>
  <si>
    <t>Avg. 73.3</t>
  </si>
  <si>
    <t>Membrey, Tim $396,300
 Avg. 73.0 FWD (STK) Bye: 12</t>
  </si>
  <si>
    <t>Membrey_Tim</t>
  </si>
  <si>
    <t>Membrey, Tim</t>
  </si>
  <si>
    <t>Avg. 73.0</t>
  </si>
  <si>
    <t>Reid, Sam $395,200
 Avg. 104.0 FWD (SYD) Bye: 13</t>
  </si>
  <si>
    <t>Reid_Sam</t>
  </si>
  <si>
    <t>Reid, Sam</t>
  </si>
  <si>
    <t>Christensen, Allen $395,000
 Avg. 72.8 FWD (BRL) Bye: 13</t>
  </si>
  <si>
    <t>Christensen_Allen</t>
  </si>
  <si>
    <t>Christensen, Allen</t>
  </si>
  <si>
    <t>Avg. 72.8</t>
  </si>
  <si>
    <t>Higgins, Jack $392,700
 Avg. 72.3 FWD (RIC) Bye: 14</t>
  </si>
  <si>
    <t>Taylor, Lewis $390,400
 Avg. 71.9 FWD (BRL) Bye: 13</t>
  </si>
  <si>
    <t>Taylor_Lewis</t>
  </si>
  <si>
    <t>Taylor, Lewis</t>
  </si>
  <si>
    <t>Avg. 71.9</t>
  </si>
  <si>
    <t>Cameron, Charlie $387,400
 Avg. 71.4 FWD (BRL) Bye: 13</t>
  </si>
  <si>
    <t>Cameron_Charlie</t>
  </si>
  <si>
    <t>Cameron, Charlie</t>
  </si>
  <si>
    <t>Himmelberg, Harry $384,200
 Avg. 70.8 FWD (GWS) Bye: 14</t>
  </si>
  <si>
    <t>Himmelberg_Harry</t>
  </si>
  <si>
    <t>Himmelberg, Harry</t>
  </si>
  <si>
    <t>Stringer, Jake $383,800
 Avg. 70.7 FWD (ESS) Bye: 12</t>
  </si>
  <si>
    <t>Stringer_Jake</t>
  </si>
  <si>
    <t>Stringer, Jake</t>
  </si>
  <si>
    <t>Papley, Tom $383,400
 Avg. 70.6 FWD (SYD) Bye: 13</t>
  </si>
  <si>
    <t>Papley_Tom</t>
  </si>
  <si>
    <t>Papley, Tom</t>
  </si>
  <si>
    <t>Avg. 70.6</t>
  </si>
  <si>
    <t>Gray, Sam $380,600
 Avg. 70.1 FWD (PTA) Bye: 12</t>
  </si>
  <si>
    <t>Gray_Sam</t>
  </si>
  <si>
    <t>Gray, Sam</t>
  </si>
  <si>
    <t>Hoskin-Elliott, Will $380,200
 Avg. 70.0 FWD (COL) Bye: 13</t>
  </si>
  <si>
    <t>Garlett, Jeff $375,100
 Avg. 69.1 FWD (MEL) Bye: 13</t>
  </si>
  <si>
    <t>Garlett_Jeff</t>
  </si>
  <si>
    <t>Garlett, Jeff</t>
  </si>
  <si>
    <t>Menzel, Daniel $369,100
 Avg. 68.0 FWD (SYD) Bye: 13</t>
  </si>
  <si>
    <t>Menzel_Daniel</t>
  </si>
  <si>
    <t>Menzel, Daniel</t>
  </si>
  <si>
    <t>Avg. 68.0</t>
  </si>
  <si>
    <t>McD'-Tipungwuti, Anthony $368,600
 Avg. 67.9 FWD (ESS) Bye: 12</t>
  </si>
  <si>
    <t>McD_Tipungwuti_Anthony</t>
  </si>
  <si>
    <t>McD'-Tipungwuti, Anthony</t>
  </si>
  <si>
    <t>Avg. 67.9</t>
  </si>
  <si>
    <t>McGovern, Mitch $368,200
 Avg. 67.8 FWD (CAR) Bye: 14</t>
  </si>
  <si>
    <t>McGovern_Mitch</t>
  </si>
  <si>
    <t>McGovern, Mitch</t>
  </si>
  <si>
    <t>Avg. 67.8</t>
  </si>
  <si>
    <t>Stewart, James</t>
  </si>
  <si>
    <t>Stewart, James $366,200
 Avg. 67.5 FWD (ESS) Bye: 12</t>
  </si>
  <si>
    <t>Stewart_James</t>
  </si>
  <si>
    <t>Avg. 67.5</t>
  </si>
  <si>
    <t>Petrevski-Seton, Sam $364,900
 Avg. 67.2 FWD (CAR) Bye: 14</t>
  </si>
  <si>
    <t>Petrevski_Seton_Sam</t>
  </si>
  <si>
    <t>Petrevski-Seton, Sam</t>
  </si>
  <si>
    <t>Atley, Shaun $364,700
Avg. 67.2 FWD (NTH) Bye: 14</t>
  </si>
  <si>
    <t>Atley_Shaun</t>
  </si>
  <si>
    <t>Atley, Shaun</t>
  </si>
  <si>
    <t>Holman, Nick $364,700
 Avg. 67.2 FWD (GCS) Bye: 14</t>
  </si>
  <si>
    <t>Betts, Eddie $363,400
 Avg. 66.9 FWD (ADE) Bye: 14</t>
  </si>
  <si>
    <t>Betts_Eddie</t>
  </si>
  <si>
    <t>Betts, Eddie</t>
  </si>
  <si>
    <t>Avg. 66.9</t>
  </si>
  <si>
    <t>Wood, Mason $363,300
 Avg. 66.9 FWD (NTH) Bye: 14</t>
  </si>
  <si>
    <t>Wood_Mason</t>
  </si>
  <si>
    <t>Wood, Mason</t>
  </si>
  <si>
    <t>Watts, Jack $361,100
 Avg. 66.5 FWD (PTA) Bye: 12</t>
  </si>
  <si>
    <t>Watts_Jack</t>
  </si>
  <si>
    <t>Watts, Jack</t>
  </si>
  <si>
    <t>Avg. 66.5</t>
  </si>
  <si>
    <t>Mihocek, Brodie $361,000
 Avg. 66.5 FWD (COL) Bye: 13</t>
  </si>
  <si>
    <t>Mihocek_Brodie</t>
  </si>
  <si>
    <t>Mihocek, Brodie</t>
  </si>
  <si>
    <t>McKay, Harry $360,800
 Avg. 66.5 FWD (CAR) Bye: 14</t>
  </si>
  <si>
    <t>McKay_Harry</t>
  </si>
  <si>
    <t>McKay, Harry</t>
  </si>
  <si>
    <t>Puopolo, Paul $359,500
 Avg. 66.2 FWD (HAW) Bye: 12</t>
  </si>
  <si>
    <t>Puopolo_Paul</t>
  </si>
  <si>
    <t>Puopolo, Paul</t>
  </si>
  <si>
    <t>Simpkin, Jy $358,300
 Avg. 66.0 FWD (NTH) Bye: 14</t>
  </si>
  <si>
    <t>Simpkin_Jy</t>
  </si>
  <si>
    <t>Simpkin, Jy</t>
  </si>
  <si>
    <t>Taberner, Matt $354,100
 Avg. 65.2 FWD (FRE) Bye: 12</t>
  </si>
  <si>
    <t>Taberner_Matt</t>
  </si>
  <si>
    <t>Taberner, Matt</t>
  </si>
  <si>
    <t>Avg. 65.2</t>
  </si>
  <si>
    <t>Ronke, Ben $350,600
 Avg. 64.6 FWD (SYD) Bye: 13</t>
  </si>
  <si>
    <t>Ronke_Ben</t>
  </si>
  <si>
    <t>Ronke, Ben</t>
  </si>
  <si>
    <t>Cox, Brennan $349,800
 Avg. 64.4 FWD (FRE) Bye: 12</t>
  </si>
  <si>
    <t>Cox_Brennan</t>
  </si>
  <si>
    <t>Cox, Brennan</t>
  </si>
  <si>
    <t>Avg. 64.4</t>
  </si>
  <si>
    <t>Ah Chee, Brendon $348,800
 Avg. 64.3 FWD (WCE) Bye: 13</t>
  </si>
  <si>
    <t>Ah_Chee_Brendon</t>
  </si>
  <si>
    <t>Ah Chee, Brendon</t>
  </si>
  <si>
    <t>Stephenson, Jaidyn $347,400
 Avg. 64.0 FWD (COL) Bye: 13</t>
  </si>
  <si>
    <t>Stephenson_Jaidyn</t>
  </si>
  <si>
    <t>Stephenson, Jaidyn</t>
  </si>
  <si>
    <t>Lloyd, Daniel $344,700
 Avg. 63.5 FWD (GWS) Bye: 14</t>
  </si>
  <si>
    <t>Lloyd_Daniel</t>
  </si>
  <si>
    <t>Lloyd, Daniel</t>
  </si>
  <si>
    <t>Avg. 63.5</t>
  </si>
  <si>
    <t>Lonie, Jack $343,500
 Avg. 63.3 FWD (STK) Bye: 12</t>
  </si>
  <si>
    <t>Lonie_Jack</t>
  </si>
  <si>
    <t>Lonie, Jack</t>
  </si>
  <si>
    <t>Walker, Taylor $343,500
 Avg. 63.3 FWD (ADE) Bye: 14</t>
  </si>
  <si>
    <t>Walker_Taylor</t>
  </si>
  <si>
    <t>Walker, Taylor</t>
  </si>
  <si>
    <t>Marshall, Rowan $341,100
 Avg. 62.8 FWD (STK) Bye: 12</t>
  </si>
  <si>
    <t>Marshall_Rowan</t>
  </si>
  <si>
    <t>Marshall, Rowan</t>
  </si>
  <si>
    <t>Avg. 62.8</t>
  </si>
  <si>
    <t>Ryan, Liam $336,600
 Avg. 62.0 FWD (WCE) Bye: 13</t>
  </si>
  <si>
    <t>Ryan_Liam</t>
  </si>
  <si>
    <t>Ryan, Liam</t>
  </si>
  <si>
    <t>Cox, Mason $334,900
 Avg. 61.7 FWD (COL) Bye: 13</t>
  </si>
  <si>
    <t>Cox_Mason</t>
  </si>
  <si>
    <t>Cox, Mason</t>
  </si>
  <si>
    <t>Weller, Maverick $334,500
 Avg. 61.6 FWD (RIC) Bye: 14</t>
  </si>
  <si>
    <t>Weller_Maverick</t>
  </si>
  <si>
    <t>Weller, Maverick</t>
  </si>
  <si>
    <t>Avg. 61.6</t>
  </si>
  <si>
    <t>Matera_Brandon</t>
  </si>
  <si>
    <t>Matera, Brandon</t>
  </si>
  <si>
    <t>Ainsworth, Ben $333,200
 Avg. 61.4 FWD (GCS) Bye: 14</t>
  </si>
  <si>
    <t>Ainsworth_Ben</t>
  </si>
  <si>
    <t>Ainsworth, Ben</t>
  </si>
  <si>
    <t>Varcoe, Travis $332,800
 Avg. 61.3 FWD (COL) Bye: 13</t>
  </si>
  <si>
    <t>Varcoe_Travis</t>
  </si>
  <si>
    <t>Varcoe, Travis</t>
  </si>
  <si>
    <t>Avg. 61.3</t>
  </si>
  <si>
    <t>Gowers, Billy $332,200
 Avg. 61.2 FWD (WBD) Bye: 12</t>
  </si>
  <si>
    <t>Gowers_Billy</t>
  </si>
  <si>
    <t>Gowers, Billy</t>
  </si>
  <si>
    <t>Avg. 61.2</t>
  </si>
  <si>
    <t>Sexton, Alex $329,700
 Avg. 60.7 FWD (GCS) Bye: 14</t>
  </si>
  <si>
    <t>Cerra, Adam $329,600
 Avg. 60.7 FWD (FRE) Bye: 12</t>
  </si>
  <si>
    <t>Baguley, Mark  $328,200
 Avg. 60.5 FWD (ESS) Bye: 12</t>
  </si>
  <si>
    <t>Baguley_Mark</t>
  </si>
  <si>
    <t>Baguley, Mark</t>
  </si>
  <si>
    <t>Rayner, Cameron $327,700
 Avg. 60.4 FWD (BRL) Bye: 13</t>
  </si>
  <si>
    <t>Rayner_Cameron</t>
  </si>
  <si>
    <t>Rayner, Cameron</t>
  </si>
  <si>
    <t>Hannan, Mitch $325,700
 Avg. 60.0 FWD (MEL) Bye: 13</t>
  </si>
  <si>
    <t>Hannan_Mitch</t>
  </si>
  <si>
    <t>Hannan, Mitch</t>
  </si>
  <si>
    <t>Young, Aaron $325,700
 Avg. 60.0 FWD (GCS) Bye: 14</t>
  </si>
  <si>
    <t>Young_Aaron</t>
  </si>
  <si>
    <t>Young, Aaron</t>
  </si>
  <si>
    <t>Hayward, Will $325,200
 Avg. 59.9 FWD (SYD) Bye: 13</t>
  </si>
  <si>
    <t>Hayward_Will</t>
  </si>
  <si>
    <t>Hayward, Will</t>
  </si>
  <si>
    <t>Avg. 59.9</t>
  </si>
  <si>
    <t>Rioli, Daniel $324,600
 Avg. 59.8 FWD (RIC) Bye: 14</t>
  </si>
  <si>
    <t>Rioli_Daniel</t>
  </si>
  <si>
    <t>Rioli, Daniel</t>
  </si>
  <si>
    <t>Fogarty, Lachie $324,300
 Avg. 59.7 FWD (GEE) Bye: 13</t>
  </si>
  <si>
    <t>Fogarty_Lachie</t>
  </si>
  <si>
    <t>Fogarty, Lachie</t>
  </si>
  <si>
    <t>Avg. 59.7</t>
  </si>
  <si>
    <t>Brown_Callum_L</t>
  </si>
  <si>
    <t>Brown, Callum L.</t>
  </si>
  <si>
    <t>Daicos, Josh $320,800
 Avg. 59.1 FWD (COL) Bye: 13</t>
  </si>
  <si>
    <t>Daicos_Josh</t>
  </si>
  <si>
    <t>Daicos, Josh</t>
  </si>
  <si>
    <t>Avg. 59.1</t>
  </si>
  <si>
    <t>Rioli, Willie $318,700
 Avg. 58.7 FWD (WCE) Bye: 13</t>
  </si>
  <si>
    <t>Rioli_Willie</t>
  </si>
  <si>
    <t>Rioli, Willie</t>
  </si>
  <si>
    <t>Avg. 58.7</t>
  </si>
  <si>
    <t>McInerney, Oscar $317,600
 Avg. 58.5 FWD (BRL) Bye: 13</t>
  </si>
  <si>
    <t>McInerney_Oscar</t>
  </si>
  <si>
    <t>McInerney, Oscar</t>
  </si>
  <si>
    <t>Avg. 58.5</t>
  </si>
  <si>
    <t>Butler, Dan $317,000
 Avg. 58.4 FWD (RIC) Bye: 14</t>
  </si>
  <si>
    <t>Butler_Dan</t>
  </si>
  <si>
    <t>Butler, Dan</t>
  </si>
  <si>
    <t>Avg. 58.4</t>
  </si>
  <si>
    <t>Castagna, Jason $317,000
 Avg. 58.4 FWD (RIC) Bye: 14</t>
  </si>
  <si>
    <t>Castagna_Jason</t>
  </si>
  <si>
    <t>Castagna, Jason</t>
  </si>
  <si>
    <t>Casboult, Levi $312,700
 Avg. 57.6 FWD (CAR) Bye: 14</t>
  </si>
  <si>
    <t>Casboult_Levi</t>
  </si>
  <si>
    <t>Casboult, Levi</t>
  </si>
  <si>
    <t>Avg. 57.6</t>
  </si>
  <si>
    <t>Spargo, Charlie $311,200
 Avg. 57.3 FWD (MEL) Bye: 13</t>
  </si>
  <si>
    <t>Spargo_Charlie</t>
  </si>
  <si>
    <t>Spargo, Charlie</t>
  </si>
  <si>
    <t>Smith, Timothy $310,500
 Avg. 71.5 FWD (MEL) Bye: 13</t>
  </si>
  <si>
    <t>Smith_Timothy</t>
  </si>
  <si>
    <t>Smith, Timothy</t>
  </si>
  <si>
    <t>Wright, Peter $306,400
 Avg. 62.7 FWD (GCS) Bye: 14</t>
  </si>
  <si>
    <t>Wright_Peter</t>
  </si>
  <si>
    <t>Wright, Peter</t>
  </si>
  <si>
    <t>Waterman, Jake $304,700
 Avg. 56.1 FWD (WCE) Bye: 13</t>
  </si>
  <si>
    <t>Waterman_Jake</t>
  </si>
  <si>
    <t>Waterman, Jake</t>
  </si>
  <si>
    <t>Avg. 56.1</t>
  </si>
  <si>
    <t>Langdon, Zac $303,100
 Avg. 55.8 FWD (GWS) Bye: 14</t>
  </si>
  <si>
    <t>Langdon_Zac</t>
  </si>
  <si>
    <t>Langdon, Zac</t>
  </si>
  <si>
    <t>Avg. 55.8</t>
  </si>
  <si>
    <t>Wells, Daniel $302,900
 Avg. 62.0 FWD (COL) Bye: 13</t>
  </si>
  <si>
    <t>Wells_Daniel</t>
  </si>
  <si>
    <t>Wells, Daniel</t>
  </si>
  <si>
    <t>Laverde, Jayden $302,200
 Avg. 61.9 FWD (ESS) Bye: 12</t>
  </si>
  <si>
    <t>Laverde_Jayden</t>
  </si>
  <si>
    <t>Laverde, Jayden</t>
  </si>
  <si>
    <t>Day, Sam $301,700
 Avg. 55.6 FWD (GCS) Bye: 14</t>
  </si>
  <si>
    <t>Day_Sam</t>
  </si>
  <si>
    <t>Day, Sam</t>
  </si>
  <si>
    <t>Avg. 55.6</t>
  </si>
  <si>
    <t>McStay, Daniel $300,900
 Avg. 55.4 FWD (BRL) Bye: 13</t>
  </si>
  <si>
    <t>McStay_Daniel</t>
  </si>
  <si>
    <t>McStay, Daniel</t>
  </si>
  <si>
    <t>Reid, Ben $299,700
 Avg. 61.3 FWD (COL) Bye: 13</t>
  </si>
  <si>
    <t>Reid_Ben</t>
  </si>
  <si>
    <t>Reid, Ben</t>
  </si>
  <si>
    <t>Gallucci, Jordan $297,200
 Avg. 54.8 FWD (ADE) Bye: 14</t>
  </si>
  <si>
    <t>Gallucci_Jordan</t>
  </si>
  <si>
    <t>Gallucci, Jordan</t>
  </si>
  <si>
    <t>Ratugolea, Esava $295,200
 Avg. 54.4 FWD (GEE) Bye: 13</t>
  </si>
  <si>
    <t>Ratugolea_Esava</t>
  </si>
  <si>
    <t>Ratugolea, Esava</t>
  </si>
  <si>
    <t>Avg. 54.4</t>
  </si>
  <si>
    <t>MacPherson, Darcy, $293,100
 Avg. 60.0 FWD (GCS) Bye: 14</t>
  </si>
  <si>
    <t>MacPherson_Darcy</t>
  </si>
  <si>
    <t>MacPherson, Darcy</t>
  </si>
  <si>
    <t>Long, Ben $292,600
 Avg. 53.9 FWD (STK) Bye: 12</t>
  </si>
  <si>
    <t>Long_Ben</t>
  </si>
  <si>
    <t>Long, Ben</t>
  </si>
  <si>
    <t>Avg. 53.9</t>
  </si>
  <si>
    <t>Parsons, James $291,200
 Avg. 53.6 FWD (GEE) Bye: 13</t>
  </si>
  <si>
    <t>Parsons_James</t>
  </si>
  <si>
    <t>Parsons, James</t>
  </si>
  <si>
    <t>Picken, Liam $285,500
 Avg. 75.1 FWD (WBD) Bye: 12</t>
  </si>
  <si>
    <t>Picken_Liam</t>
  </si>
  <si>
    <t>Picken, Liam</t>
  </si>
  <si>
    <t>Schache, Josh $284,800
 Avg. 52.5 FWD (WBD) Bye: 12</t>
  </si>
  <si>
    <t>Schache_Josh</t>
  </si>
  <si>
    <t>Schache, Josh</t>
  </si>
  <si>
    <t>Switkowski, Sam $283,100
 Avg. 74.5 FWD (FRE) Bye: 12</t>
  </si>
  <si>
    <t>Switkowski_Sam</t>
  </si>
  <si>
    <t>Switkowski, Sam</t>
  </si>
  <si>
    <t>Avg. 74.5</t>
  </si>
  <si>
    <t>Hipwood, Eric $281,800
 Avg. 51.9 FWD (BRL) Bye: 13</t>
  </si>
  <si>
    <t>Hipwood_Eric</t>
  </si>
  <si>
    <t>Hipwood, Eric</t>
  </si>
  <si>
    <t>Marshall, Todd $281,300
 Avg. 57.6 FWD (PTA) Bye: 12</t>
  </si>
  <si>
    <t>Marshall_Todd</t>
  </si>
  <si>
    <t>Marshall, Todd</t>
  </si>
  <si>
    <t>Elliott, Jamie $280,300
 Avg. 73.8 FWD (COL) Bye: 13</t>
  </si>
  <si>
    <t>Elliott_Jamie</t>
  </si>
  <si>
    <t>Moore, Callum $280,100
 Avg. 57.3 FWD (RIC) Bye: 14</t>
  </si>
  <si>
    <t>Moore_Callum</t>
  </si>
  <si>
    <t>Moore, Callum</t>
  </si>
  <si>
    <t>Kent, Dean $278,800
 Avg. 64.2 FWD (STK) Bye: 12</t>
  </si>
  <si>
    <t>Kent_Dean</t>
  </si>
  <si>
    <t>Kent, Dean</t>
  </si>
  <si>
    <t>Townsend, Jacob $278,500
 Avg. 51.3 FWD (RIC) Bye: 14</t>
  </si>
  <si>
    <t>Townsend_Jacob</t>
  </si>
  <si>
    <t>Townsend, Jacob</t>
  </si>
  <si>
    <t>Avg. 51.3</t>
  </si>
  <si>
    <t>Daniher, Joe $277,800
 Avg. 56.9 FWD (ES) Bye: 12</t>
  </si>
  <si>
    <t>Daniher_Joe</t>
  </si>
  <si>
    <t>Daniher, Joe</t>
  </si>
  <si>
    <t>Avg. 56.9</t>
  </si>
  <si>
    <t>O'Brien, Tim $275,500
 Avg. 50.8 FWD (HAW) Bye: 12</t>
  </si>
  <si>
    <t>OBrien_Tim</t>
  </si>
  <si>
    <t>O'Brien, Tim</t>
  </si>
  <si>
    <t>McCartin, Tom $274,100
 Avg. 50.5 FWD (SYD) Bye: 13</t>
  </si>
  <si>
    <t>McCartin_Tom</t>
  </si>
  <si>
    <t>McCartin, Tom</t>
  </si>
  <si>
    <t>Avg. 50.5</t>
  </si>
  <si>
    <t>Turner, Kane $274,100
 Avg. 50.5 FWD (NTH) Bye: 14</t>
  </si>
  <si>
    <t>Turner_Kane</t>
  </si>
  <si>
    <t>Turner, Kane</t>
  </si>
  <si>
    <t>McCarthy, Cam $273,300
 Avg. 50.4 FWD (FRE) Bye: 12</t>
  </si>
  <si>
    <t>McCarthy_Cam</t>
  </si>
  <si>
    <t>McCarthy, Cam</t>
  </si>
  <si>
    <t>Crossley, Brayden $270,900
 Avg. 49.9 FWD (GCS) Bye: 14</t>
  </si>
  <si>
    <t>Crossley_Brayden</t>
  </si>
  <si>
    <t>Crossley, Brayden</t>
  </si>
  <si>
    <t>Giro, Stefan $269,800
 Avg. 49.7 FWD (FRE) Bye: 12</t>
  </si>
  <si>
    <t>Giro_Stefan</t>
  </si>
  <si>
    <t>Giro, Stefan</t>
  </si>
  <si>
    <t>Himmelberg, Elliott $269,800
 Avg. 71.0 FWD (ADE) Bye: 14</t>
  </si>
  <si>
    <t>Himmelberg_Elliott</t>
  </si>
  <si>
    <t>Himmelberg, Elliott</t>
  </si>
  <si>
    <t>Bruce, Josh $268,500
 Avg. 70.7 FWD (STK) Bye: 12</t>
  </si>
  <si>
    <t>Bruce_Josh</t>
  </si>
  <si>
    <t>Bruce, Josh</t>
  </si>
  <si>
    <t>Murphy, Lachlan $267,500
 Avg. 49.3 FWD (ADE) Bye: 14</t>
  </si>
  <si>
    <t>Murphy_Lachlan</t>
  </si>
  <si>
    <t>Murphy, Lachlan</t>
  </si>
  <si>
    <t>Avg. 49.3</t>
  </si>
  <si>
    <t>Ballantyne, Hayden $266,600
 Avg. 49.1 FWD (FRE) Bye: 12</t>
  </si>
  <si>
    <t>Ballantyne_Hayden</t>
  </si>
  <si>
    <t>Ballantyne, Hayden</t>
  </si>
  <si>
    <t>Avg. 49.1</t>
  </si>
  <si>
    <t>Hrovat_Nathan</t>
  </si>
  <si>
    <t>Hrovat, Nathan</t>
  </si>
  <si>
    <t>Hrovat, Nathan $266,400
 Avg. 49.1 FWD (NTH) Bye: 14</t>
  </si>
  <si>
    <t>Dickson, Tory $263,300
 Avg. 48.5 FWD (WBD) Bye: 12</t>
  </si>
  <si>
    <t>Dickson_Tory</t>
  </si>
  <si>
    <t>Dickson, Tory</t>
  </si>
  <si>
    <t>McCartin, Paddy $262,200
 Avg. 48.3 FWD (STK) Bye: 12</t>
  </si>
  <si>
    <t>McCartin_Paddy</t>
  </si>
  <si>
    <t>McCartin, Paddy</t>
  </si>
  <si>
    <t>Avg. 48.3</t>
  </si>
  <si>
    <t>Nash, Conor $262,200
 Avg. 69.0 FWD (HAW) Bye: 12</t>
  </si>
  <si>
    <t>Nash_Conor</t>
  </si>
  <si>
    <t>Nash, Conor</t>
  </si>
  <si>
    <t>Rohan, Gary $261,600
 Avg. 48.2 FWD (GEE) Bye: 13</t>
  </si>
  <si>
    <t>Rohan_Gary</t>
  </si>
  <si>
    <t>Rohan, Gary</t>
  </si>
  <si>
    <t>Avg. 48.2</t>
  </si>
  <si>
    <t>Schoenmakers, Ryan $261,200
 Avg. 48.1 FWD (HAW) Bye: 12</t>
  </si>
  <si>
    <t>Schoenmakers_Ryan</t>
  </si>
  <si>
    <t>Schoenmakers, Ryan</t>
  </si>
  <si>
    <t>Avg. 48.1</t>
  </si>
  <si>
    <t>Venables, Daniel $258,800
 Avg. 47.7 FWD (WCE) Bye: 13</t>
  </si>
  <si>
    <t>Venables_Daniel</t>
  </si>
  <si>
    <t>Venables, Daniel</t>
  </si>
  <si>
    <t>Avg. 47.7</t>
  </si>
  <si>
    <t>Garner, Taylor $254,600
 Avg. 67.0 FWD (NTH) Bye: 14</t>
  </si>
  <si>
    <t>Garner_Taylor</t>
  </si>
  <si>
    <t>Garner, Taylor</t>
  </si>
  <si>
    <t>Zurhaar, Cameron $254,100
 Avg. 52.0 FWD (NTH) Bye: 14</t>
  </si>
  <si>
    <t>Zurhaar_Cameron</t>
  </si>
  <si>
    <t>Zurhaar, Cameron</t>
  </si>
  <si>
    <t>Garlett, Jarrod $249,700
 Avg. 46.0 FWD (CAR) Bye: 14</t>
  </si>
  <si>
    <t>Garlett_Jarrod</t>
  </si>
  <si>
    <t>Garlett, Jarrod</t>
  </si>
  <si>
    <t>Webb, Lukas $249,200
 Avg. 51.0 FWD (WBD) Bye: 12</t>
  </si>
  <si>
    <t>Webb_Lukas</t>
  </si>
  <si>
    <t>Webb, Lukas</t>
  </si>
  <si>
    <t>Avg. 51.0</t>
  </si>
  <si>
    <t>Crocker, Ben $248,600
 Avg. 45.8 FWD (COL) Bye: 13</t>
  </si>
  <si>
    <t>Crocker_Ben</t>
  </si>
  <si>
    <t>Crocker, Ben</t>
  </si>
  <si>
    <t>Avg. 45.8</t>
  </si>
  <si>
    <t>McCarthy, Lincoln $247,500
 Avg. 57.0 FWD (BRL) Bye: 13</t>
  </si>
  <si>
    <t>McCarthy_Lincoln</t>
  </si>
  <si>
    <t>McCarthy, Lincoln</t>
  </si>
  <si>
    <t>Avg. 57.0</t>
  </si>
  <si>
    <t>Daniels, Brent $246,400
 Avg. 50.4 FWD (GWS) Bye: 14</t>
  </si>
  <si>
    <t>Daniels_Brent</t>
  </si>
  <si>
    <t>Daniels, Brent</t>
  </si>
  <si>
    <t>Smith, Josh $244,300
 Avg. 45.0 FWD (WCE) Bye: 13</t>
  </si>
  <si>
    <t>Smith_Josh</t>
  </si>
  <si>
    <t>Smith, Josh</t>
  </si>
  <si>
    <t>Weideman, Sam $242,900
 Avg. 49.7 FWD (MEL) Bye: 13</t>
  </si>
  <si>
    <t>Weideman_Sam</t>
  </si>
  <si>
    <t>Weideman, Sam</t>
  </si>
  <si>
    <t>Fogarty, Darcy $242,700
 Avg. 44.7 FWD (ADE) Bye: 14</t>
  </si>
  <si>
    <t>Fogarty_Darcy</t>
  </si>
  <si>
    <t>Fogarty, Darcy</t>
  </si>
  <si>
    <t>Avg. 44.7</t>
  </si>
  <si>
    <t>Narkle, Quinton $241,000
 Avg. 49.3 FWD (GEE) Bye: 13</t>
  </si>
  <si>
    <t>Narkle_Quinton</t>
  </si>
  <si>
    <t>Narkle, Quinton</t>
  </si>
  <si>
    <t>Poholke, Myles $234,600
 Avg. 43.2 FWD (ADE) Bye: 14</t>
  </si>
  <si>
    <t>Poholke_Myles</t>
  </si>
  <si>
    <t>Poholke, Myles</t>
  </si>
  <si>
    <t>Crowden, Mitch $234,000
 Avg. 43.1 FWD (FRE) Bye: 12</t>
  </si>
  <si>
    <t>Crowden_Mitch</t>
  </si>
  <si>
    <t>Crowden, Mitch</t>
  </si>
  <si>
    <t>Avg. 43.1</t>
  </si>
  <si>
    <t>Battle, Josh $232,100
 Avg. 47.5 FWD (STK) Bye: 12</t>
  </si>
  <si>
    <t>Battle_Josh</t>
  </si>
  <si>
    <t>Battle, Josh</t>
  </si>
  <si>
    <t>Avg. 47.5</t>
  </si>
  <si>
    <t>Kerr, Pat $230,800
 Avg. 47.3 FWD (CAR) Bye: 14</t>
  </si>
  <si>
    <t>Kerr_Pat</t>
  </si>
  <si>
    <t>Kerr, Pat</t>
  </si>
  <si>
    <t>Lemmens, Sean $221,500
 Avg. 40.8 FWD (GCS) Bye: 14</t>
  </si>
  <si>
    <t>Lemmens_Sean</t>
  </si>
  <si>
    <t>Lemmens, Sean</t>
  </si>
  <si>
    <t>Avg. 40.8</t>
  </si>
  <si>
    <t>Farrell, Kane $216,900
 Avg. 44.4 FWD (PTA) Bye: 12</t>
  </si>
  <si>
    <t>Farrell_Kane</t>
  </si>
  <si>
    <t>Farrell, Kane</t>
  </si>
  <si>
    <t>Jones, Jamaine $215,700
 Avg. 44.1 FWD (GEE) Bye: 13</t>
  </si>
  <si>
    <t>Jones_Jamaine</t>
  </si>
  <si>
    <t>Jones, Jamaine</t>
  </si>
  <si>
    <t>Avg. 44.1</t>
  </si>
  <si>
    <t>Buzza, Wylie $213,300
 Avg. 43.7 FWD (GEE) Bye: 13</t>
  </si>
  <si>
    <t>Buzza_Wylie</t>
  </si>
  <si>
    <t>Buzza, Wylie</t>
  </si>
  <si>
    <t>Avg. 43.7</t>
  </si>
  <si>
    <t>Powell, Wil $211,500
 Avg. 43.3 FWD (GCS) Bye: 14</t>
  </si>
  <si>
    <t>Powell_Wil</t>
  </si>
  <si>
    <t>Powell, Wil</t>
  </si>
  <si>
    <t>Avg. 43.3</t>
  </si>
  <si>
    <t>Johnson, Aidyn $208,100
 Avg. 42.6 FWD (PTA) Bye: 12</t>
  </si>
  <si>
    <t>Johnson_Aidyn</t>
  </si>
  <si>
    <t>Johnson, Aidyn</t>
  </si>
  <si>
    <t>Avg. 42.6</t>
  </si>
  <si>
    <t>Lukosius, Jack $202,800
 Avg. 35.0 FWD (GCS) Bye: 14</t>
  </si>
  <si>
    <t>Greene, Fergus $202,300
 Avg. 41.4 FWD (WBD) Bye: 12</t>
  </si>
  <si>
    <t>Greene_Fergus</t>
  </si>
  <si>
    <t>Greene, Fergus</t>
  </si>
  <si>
    <t>Avg. 41.4</t>
  </si>
  <si>
    <t>Walker, Will $199,100
 Avg. 40.8 FWD (NTH) Bye: 14</t>
  </si>
  <si>
    <t>Walker_Will</t>
  </si>
  <si>
    <t>Walker, Will</t>
  </si>
  <si>
    <t>Rankine, Izak $198,300
 Avg. 35.0 FWD (GCS) Bye: 14</t>
  </si>
  <si>
    <t>King, Max $193,800
 Avg. 35.0 FWD (STK) Bye: 12</t>
  </si>
  <si>
    <t>Polson, Cameron $191,800
 Avg. 35.3 FWD (CAR) Bye: 14</t>
  </si>
  <si>
    <t>Polson_Cameron</t>
  </si>
  <si>
    <t>Polson, Cameron</t>
  </si>
  <si>
    <t>Avg. 35.3</t>
  </si>
  <si>
    <t>Cockatoo, Nakia $190,500
 Avg. 39.0 FWD (GEE) Bye: 13</t>
  </si>
  <si>
    <t>Cockatoo_Nakia</t>
  </si>
  <si>
    <t>Cockatoo, Nakia</t>
  </si>
  <si>
    <t>Pickett, Jarrod $190,500
 Avg. 39.0 FWD (CAR) Bye: 14</t>
  </si>
  <si>
    <t>Pickett_Jarrod</t>
  </si>
  <si>
    <t>Pickett, Jarrod</t>
  </si>
  <si>
    <t>King, Ben $184,800
 Avg. 35.0 FWD (GCS) Bye: 14</t>
  </si>
  <si>
    <t>Begley, Josh $167,600
 Avg. 38.6 FWD (ESS) Bye: 12</t>
  </si>
  <si>
    <t>Begley_Josh</t>
  </si>
  <si>
    <t>Begley, Josh</t>
  </si>
  <si>
    <t>Blakey, Nick $166,800
 Avg. 35.0 FWD (SYD) Bye: 13</t>
  </si>
  <si>
    <t>Buckley, Dylan $165,000
 Avg. 38.0 FWD (GWS) Bye: 14</t>
  </si>
  <si>
    <t>Buckley_Dylan</t>
  </si>
  <si>
    <t>Buckley, Dylan</t>
  </si>
  <si>
    <t>Avg. 38.0</t>
  </si>
  <si>
    <t>Rose, James $165,000
 Avg. 38.0 FWD (SYD) Bye: 13</t>
  </si>
  <si>
    <t>Rose_James</t>
  </si>
  <si>
    <t>Rose, James</t>
  </si>
  <si>
    <t>Baker, Liam $162,100
 Avg. 37.3 FWD (RIC) Bye: 14</t>
  </si>
  <si>
    <t>Baker_Liam</t>
  </si>
  <si>
    <t>Baker, Liam</t>
  </si>
  <si>
    <t>Avg. 37.3</t>
  </si>
  <si>
    <t>Lewis_Mitch</t>
  </si>
  <si>
    <t>Lewis, Mitch</t>
  </si>
  <si>
    <t>Bolton_Shai</t>
  </si>
  <si>
    <t>Avg. 30.0</t>
  </si>
  <si>
    <t>Bolton, Shai</t>
  </si>
  <si>
    <t>Bolton, Shai $146,600
 Avg. 30.0 FWD (RIC) Bye: 14</t>
  </si>
  <si>
    <t>Stoddart, Ryley $136,800
 Avg. 28.0 FWD (SYD) Bye: 13</t>
  </si>
  <si>
    <t>Stoddart_Ryley</t>
  </si>
  <si>
    <t>Stoddart, Ryley</t>
  </si>
  <si>
    <t>Brander, Jarrod $135,700
 Avg. 25.0 FWD (WCE) Bye: 13</t>
  </si>
  <si>
    <t>Brander_Jarrod</t>
  </si>
  <si>
    <t>Brander, Jarrod</t>
  </si>
  <si>
    <t>Sturt, Sam $135,300
 Avg. 35.0 FWD (FRE) Bye: 12</t>
  </si>
  <si>
    <t>Amartey, Joel $123,900
 Avg. 35.0 FWD (SYD) Bye: 13</t>
  </si>
  <si>
    <t>Amartey_Joel</t>
  </si>
  <si>
    <t>Amartey, Joel</t>
  </si>
  <si>
    <t>Ballenden, Connor $123,900
 Avg. 35.0 FWD (BRL) Bye: 13</t>
  </si>
  <si>
    <t>Ballenden_Connor</t>
  </si>
  <si>
    <t>Ballenden, Connor</t>
  </si>
  <si>
    <t>Balta, Noah $123,900
 Avg. 35.0 FWD (RIC) Bye: 14</t>
  </si>
  <si>
    <t>Balta_Noah</t>
  </si>
  <si>
    <t>Balta, Noah</t>
  </si>
  <si>
    <t>Coleman-Jones, Callum $123,900
 Avg. 35.0 FWD/RUC (RIC) Bye: 14</t>
  </si>
  <si>
    <t>Corbett, Josh $123,900
 Avg. 35.0 FWD (GCS) Bye: 14</t>
  </si>
  <si>
    <t>Davis, Ben $123,900
 Avg. 35.0 FWD (ADE) Bye: 14</t>
  </si>
  <si>
    <t>Davis_Ben</t>
  </si>
  <si>
    <t>Davis, Ben</t>
  </si>
  <si>
    <t>Dixon, Hugh $123,900
 Avg. 35.0 FWD (FRE) Bye: 12</t>
  </si>
  <si>
    <t>Dixon_Hugh</t>
  </si>
  <si>
    <t>Dixon, Hugh</t>
  </si>
  <si>
    <t>Hanrahan, Oliver $123,900
 Avg. 35.0 FWD (HAW) Bye: 12</t>
  </si>
  <si>
    <t>Hanrahan_Oliver</t>
  </si>
  <si>
    <t>Hanrahan, Oliver</t>
  </si>
  <si>
    <t>Houlahan, Jordan $123,900
 Avg. 35.0 FWD (ESS) Bye: 12</t>
  </si>
  <si>
    <t>Houlahan_Jordan</t>
  </si>
  <si>
    <t>Houlahan, Jordan</t>
  </si>
  <si>
    <t>Kreuger, Nathan $123,900
 Avg. 35.0 FWD (GEE) Bye: 13</t>
  </si>
  <si>
    <t>Mosquito, Irving $117,300
 Avg. 35.0 FWD/MID (ESS) Bye: 12</t>
  </si>
  <si>
    <t>McAdam, Shane $123,900
 Avg. 35.0 FWD (ADE) Bye: 14</t>
  </si>
  <si>
    <t>Larkey, Nick $123,900
 Avg. 35.0 FWD (NTH) Bye: 14</t>
  </si>
  <si>
    <t>Larkey_Nick</t>
  </si>
  <si>
    <t>Larkey, Nick</t>
  </si>
  <si>
    <t>Lavender, Luke $123,900
 Avg. 35.0 FWD (ESS) Bye: 12</t>
  </si>
  <si>
    <t>Lavender_Luke</t>
  </si>
  <si>
    <t>Lavender, Luke</t>
  </si>
  <si>
    <t>Lebois, Kym $123,900
 Avg. 35.0 FWD (CAR) Bye: 14</t>
  </si>
  <si>
    <t>Lebois_Kym</t>
  </si>
  <si>
    <t>Lebois, Kym</t>
  </si>
  <si>
    <t>Miers, Gryan $123,900
 Avg. 35.0 FWD (GEE) Bye: 13</t>
  </si>
  <si>
    <t>Miers_Gryan</t>
  </si>
  <si>
    <t>Miers, Gryan</t>
  </si>
  <si>
    <t>Moore, Dylan $123,900
 Avg. 35.0 FWD (HAW) Bye: 12</t>
  </si>
  <si>
    <t>Moore_Dylan</t>
  </si>
  <si>
    <t>Moore, Dylan</t>
  </si>
  <si>
    <t>Petruccelle, Jack $123,900
 Avg. 35.0 FWD (WCE) Bye: 13</t>
  </si>
  <si>
    <t>Petruccelle_Jack</t>
  </si>
  <si>
    <t>Petruccelle, Jack</t>
  </si>
  <si>
    <t>Pink, Toby $123,900
 Avg. 35.0 FWD (SYD) Bye: 13</t>
  </si>
  <si>
    <t>Pink_Toby</t>
  </si>
  <si>
    <t>Pink, Toby</t>
  </si>
  <si>
    <t>Ross, Jackson $123,900
 Avg. 35.0 FWD (HAW) Bye: 12</t>
  </si>
  <si>
    <t>Ross_Jackson</t>
  </si>
  <si>
    <t>Ross, Jackson</t>
  </si>
  <si>
    <t>Stengle, Tyson $123,900
 Avg. 35.0 FWD (ADE) Bye: 14</t>
  </si>
  <si>
    <t>Stengle_Tyson</t>
  </si>
  <si>
    <t>Stengle, Tyson</t>
  </si>
  <si>
    <t>Wooller, Toby $123,900
 Avg. 35.0 FWD (BRL) Bye: 13</t>
  </si>
  <si>
    <t>Wooller_Toby</t>
  </si>
  <si>
    <t>Wooller, Toby</t>
  </si>
  <si>
    <t>Cavarra, Ben $117,300
 Avg. 35.0 FWD (WBD) Bye: 12</t>
  </si>
  <si>
    <t>Cavarra_Ben</t>
  </si>
  <si>
    <t>Cavarra, Ben</t>
  </si>
  <si>
    <t>Foot, Zac $117,300
 Avg. 35.0 FWD (SYD) Bye: 13</t>
  </si>
  <si>
    <t>Foot_Zac</t>
  </si>
  <si>
    <t>Foot, Zac</t>
  </si>
  <si>
    <t>Gown, Noah $117,300
 Avg. 35.0 FWD (ESS) Bye: 12</t>
  </si>
  <si>
    <t>Gown_Noah</t>
  </si>
  <si>
    <t>Gown, Noah</t>
  </si>
  <si>
    <t>Ham, Brayden $117,300
 Avg. 35.0 FWD (ESS) Bye: 12</t>
  </si>
  <si>
    <t>Ham_Brayden</t>
  </si>
  <si>
    <t>Ham, Brayden</t>
  </si>
  <si>
    <t>O'Dwyer, Finbar $117,300
 Avg. 35.0 FWD (CAR) Bye: 14</t>
  </si>
  <si>
    <t>Odwyer_Finbar</t>
  </si>
  <si>
    <t>O'Dwyer, Finbar</t>
  </si>
  <si>
    <t>Parker, Matthew $117,300
 Avg. 35.0 FWD (STK) Bye: 12</t>
  </si>
  <si>
    <t>Parker_Matthew</t>
  </si>
  <si>
    <t>Parker, Matthew</t>
  </si>
  <si>
    <t>Schultz, Lachlan $117,300
 Avg. 35.0 FWD (FRE) Bye: 12</t>
  </si>
  <si>
    <t>Schultz_Lachlan</t>
  </si>
  <si>
    <t>Schultz, Lachlan</t>
  </si>
  <si>
    <t>Tarca, Jake $117,300
 Avg. 35.0 FWD (GEE) Bye: 13</t>
  </si>
  <si>
    <t>Tarca_Jake</t>
  </si>
  <si>
    <t>Tarca, Jake</t>
  </si>
  <si>
    <t>Young, Robert $117,300
 Avg. 35.0 FWD (STK) Bye: 12</t>
  </si>
  <si>
    <t>Young_Robert</t>
  </si>
  <si>
    <t>Young, Robert</t>
  </si>
  <si>
    <t>Aarts, Jake $106,900
 Avg. 35.0 FWD (RIC) Bye: 14</t>
  </si>
  <si>
    <t>Aarts_Jake</t>
  </si>
  <si>
    <t>Aarts, Jake</t>
  </si>
  <si>
    <t>Chol, Mabior $102,400
 Avg. 35.0 FWD (RIC) Bye: 14</t>
  </si>
  <si>
    <t>Chol_Mabior</t>
  </si>
  <si>
    <t>Chol, Mabior</t>
  </si>
  <si>
    <t>Wilkinson, Tom $102,400
 Avg. 35.0 FWD (NTH) Bye: 14</t>
  </si>
  <si>
    <t>Wilkinson_Tom</t>
  </si>
  <si>
    <t>Wilkinson, Tom</t>
  </si>
  <si>
    <t>Matera, Brandon $333,300
 Avg. 61.4 FWD (FRE) Bye: 12</t>
  </si>
  <si>
    <t>Brown, Callum L. $322,300
 Avg. 59.4 FWD (COL) Bye: 13</t>
  </si>
  <si>
    <t>Okunbor, Stefan $102,400
 Avg. 35.0 DEF/FWD (GEE) Bye: 13</t>
  </si>
  <si>
    <t>Savage, Shane $481,300
 Avg. 88.7 DEF (STK) Bye: 12</t>
  </si>
  <si>
    <t>Jiath, Changkuoth $123,900
 Avg. 35.0 DEF (HAW) Bye: 12</t>
  </si>
  <si>
    <t>Watson, Tobe $102,400
 Avg. 35.0 DEF/FWD (FRE) Bye: 12</t>
  </si>
  <si>
    <t>Lienert, Jarrod</t>
  </si>
  <si>
    <t>Burton, Ryan</t>
  </si>
  <si>
    <t>Langlands, Doulton</t>
  </si>
  <si>
    <t>Hannebery, Dan $326,100
 Avg. 60.1 MID (STK) Bye: 12</t>
  </si>
  <si>
    <t>Dunstan, Luke</t>
  </si>
  <si>
    <t>Burgess, Christopher $123,900
 Avg. 35.0 FWD/DEF (GCS) Bye: 14</t>
  </si>
  <si>
    <t>Smith, Bailey $180,300
 Avg. 35.0 MID (WBD) Bye: 12</t>
  </si>
  <si>
    <t>Thomas, Tarryn $175,800
 Avg. 35.0 MID (NTH) Bye: 14</t>
  </si>
  <si>
    <t>Jones, Chayce $171,300
 Avg. 35.0 MID (ADE) Bye: 14</t>
  </si>
  <si>
    <t>Butters, Zak $157,800
 Avg. 35.0 MID (PTA) Bye: 12</t>
  </si>
  <si>
    <t>Lewis, Mitch $149,000
 Avg. 37.3 FWD (HAW) Bye: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</si>
</sst>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0"/>
      <color theme="9" tint="0.3999755851924192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8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Trellis">
        <fgColor rgb="FF74B230"/>
        <bgColor rgb="FF92D050"/>
      </patternFill>
    </fill>
    <fill>
      <patternFill patternType="darkTrellis">
        <fgColor rgb="FF5C8E3A"/>
        <bgColor rgb="FF92D050"/>
      </patternFill>
    </fill>
    <fill>
      <patternFill patternType="solid">
        <fgColor theme="0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1" tint="0.249977111117893"/>
        <bgColor theme="0"/>
      </patternFill>
    </fill>
    <fill>
      <patternFill patternType="darkTrellis">
        <fgColor theme="9"/>
        <bgColor rgb="FF92D050"/>
      </patternFill>
    </fill>
    <fill>
      <patternFill patternType="solid">
        <fgColor theme="1" tint="0.14999847407452621"/>
        <bgColor indexed="64"/>
      </patternFill>
    </fill>
    <fill>
      <gradientFill type="path" left="0.5" right="0.5" top="0.5" bottom="0.5">
        <stop position="0">
          <color theme="1" tint="0.1490218817712943"/>
        </stop>
        <stop position="1">
          <color theme="1" tint="5.0965910824915313E-2"/>
        </stop>
      </gradientFill>
    </fill>
    <fill>
      <patternFill patternType="solid">
        <fgColor theme="1" tint="0.14996795556505021"/>
        <bgColor rgb="FF74B230"/>
      </patternFill>
    </fill>
    <fill>
      <patternFill patternType="solid">
        <fgColor theme="1" tint="0.14996795556505021"/>
        <bgColor rgb="FF5C8E3A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0" fillId="8" borderId="0" xfId="0" applyFill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3" borderId="0" xfId="0" applyFill="1" applyBorder="1" applyAlignment="1">
      <alignment horizontal="left"/>
    </xf>
    <xf numFmtId="0" fontId="0" fillId="8" borderId="0" xfId="0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5" fontId="0" fillId="0" borderId="0" xfId="1" applyNumberFormat="1" applyFon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8" borderId="0" xfId="0" applyFill="1" applyAlignment="1">
      <alignment wrapText="1"/>
    </xf>
    <xf numFmtId="0" fontId="2" fillId="8" borderId="0" xfId="0" applyFont="1" applyFill="1" applyBorder="1" applyAlignment="1">
      <alignment horizontal="left" vertical="top" wrapText="1"/>
    </xf>
    <xf numFmtId="0" fontId="0" fillId="8" borderId="0" xfId="0" applyFill="1" applyBorder="1"/>
    <xf numFmtId="0" fontId="0" fillId="8" borderId="0" xfId="0" applyFill="1" applyBorder="1" applyAlignment="1">
      <alignment horizontal="left" vertical="top"/>
    </xf>
    <xf numFmtId="165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13" borderId="0" xfId="0" applyFill="1" applyProtection="1"/>
    <xf numFmtId="0" fontId="4" fillId="13" borderId="0" xfId="0" applyFont="1" applyFill="1" applyAlignment="1" applyProtection="1">
      <alignment horizontal="center" vertical="center"/>
    </xf>
    <xf numFmtId="0" fontId="0" fillId="14" borderId="0" xfId="0" applyFill="1" applyProtection="1"/>
    <xf numFmtId="6" fontId="14" fillId="13" borderId="0" xfId="0" applyNumberFormat="1" applyFont="1" applyFill="1" applyProtection="1"/>
    <xf numFmtId="0" fontId="14" fillId="13" borderId="0" xfId="0" applyFont="1" applyFill="1" applyProtection="1"/>
    <xf numFmtId="0" fontId="15" fillId="13" borderId="0" xfId="0" applyFont="1" applyFill="1" applyAlignment="1" applyProtection="1">
      <alignment horizontal="left" vertical="center"/>
    </xf>
    <xf numFmtId="0" fontId="3" fillId="13" borderId="0" xfId="0" applyFont="1" applyFill="1" applyAlignment="1" applyProtection="1">
      <alignment horizontal="left"/>
    </xf>
    <xf numFmtId="0" fontId="3" fillId="13" borderId="0" xfId="0" applyFont="1" applyFill="1" applyProtection="1"/>
    <xf numFmtId="0" fontId="1" fillId="13" borderId="0" xfId="0" applyFont="1" applyFill="1" applyAlignment="1" applyProtection="1">
      <alignment horizontal="left"/>
    </xf>
    <xf numFmtId="0" fontId="0" fillId="13" borderId="0" xfId="0" applyFont="1" applyFill="1" applyProtection="1"/>
    <xf numFmtId="165" fontId="14" fillId="13" borderId="0" xfId="0" applyNumberFormat="1" applyFont="1" applyFill="1" applyAlignment="1" applyProtection="1">
      <alignment horizontal="right"/>
    </xf>
    <xf numFmtId="0" fontId="3" fillId="13" borderId="0" xfId="0" applyFont="1" applyFill="1" applyAlignment="1" applyProtection="1">
      <alignment horizontal="center" vertical="center" wrapText="1"/>
    </xf>
    <xf numFmtId="0" fontId="5" fillId="13" borderId="0" xfId="0" applyFont="1" applyFill="1" applyProtection="1"/>
    <xf numFmtId="0" fontId="3" fillId="13" borderId="0" xfId="0" applyNumberFormat="1" applyFont="1" applyFill="1" applyAlignment="1" applyProtection="1">
      <alignment horizontal="right"/>
    </xf>
    <xf numFmtId="0" fontId="3" fillId="13" borderId="0" xfId="0" applyNumberFormat="1" applyFont="1" applyFill="1" applyAlignment="1" applyProtection="1">
      <alignment horizontal="left"/>
    </xf>
    <xf numFmtId="0" fontId="5" fillId="13" borderId="0" xfId="0" applyFont="1" applyFill="1" applyAlignment="1" applyProtection="1">
      <alignment horizontal="right"/>
    </xf>
    <xf numFmtId="0" fontId="0" fillId="5" borderId="0" xfId="0" applyFill="1" applyProtection="1"/>
    <xf numFmtId="0" fontId="0" fillId="6" borderId="0" xfId="0" applyFill="1" applyProtection="1"/>
    <xf numFmtId="0" fontId="0" fillId="2" borderId="0" xfId="0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165" fontId="2" fillId="3" borderId="0" xfId="0" applyNumberFormat="1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 vertical="center"/>
    </xf>
    <xf numFmtId="0" fontId="0" fillId="10" borderId="0" xfId="0" applyFill="1" applyAlignment="1" applyProtection="1">
      <alignment horizontal="center"/>
    </xf>
    <xf numFmtId="0" fontId="12" fillId="10" borderId="0" xfId="0" applyFont="1" applyFill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0" fontId="13" fillId="11" borderId="0" xfId="0" applyFont="1" applyFill="1" applyAlignment="1" applyProtection="1">
      <alignment horizontal="center"/>
    </xf>
    <xf numFmtId="0" fontId="0" fillId="15" borderId="0" xfId="0" applyFill="1" applyProtection="1"/>
    <xf numFmtId="0" fontId="0" fillId="16" borderId="0" xfId="0" applyFill="1" applyProtection="1"/>
    <xf numFmtId="0" fontId="0" fillId="0" borderId="0" xfId="0" applyFill="1" applyProtection="1"/>
    <xf numFmtId="0" fontId="9" fillId="14" borderId="0" xfId="2" applyFill="1" applyProtection="1"/>
    <xf numFmtId="165" fontId="0" fillId="0" borderId="0" xfId="0" applyNumberFormat="1" applyFill="1" applyAlignment="1" applyProtection="1">
      <alignment horizontal="center"/>
    </xf>
    <xf numFmtId="0" fontId="10" fillId="14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14" fillId="13" borderId="0" xfId="0" applyFont="1" applyFill="1" applyAlignment="1" applyProtection="1">
      <alignment horizontal="center"/>
    </xf>
    <xf numFmtId="0" fontId="0" fillId="12" borderId="0" xfId="0" applyFill="1" applyProtection="1"/>
    <xf numFmtId="0" fontId="16" fillId="13" borderId="0" xfId="0" applyFont="1" applyFill="1" applyAlignment="1" applyProtection="1">
      <alignment horizontal="right" vertical="center"/>
    </xf>
    <xf numFmtId="0" fontId="6" fillId="13" borderId="0" xfId="0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4" fillId="13" borderId="0" xfId="0" applyFont="1" applyFill="1" applyAlignment="1" applyProtection="1">
      <alignment horizontal="right"/>
    </xf>
    <xf numFmtId="0" fontId="14" fillId="13" borderId="0" xfId="0" applyFont="1" applyFill="1" applyAlignment="1" applyProtection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theme="2"/>
      </font>
      <fill>
        <gradientFill>
          <stop position="0">
            <color theme="1" tint="0.1490218817712943"/>
          </stop>
          <stop position="1">
            <color rgb="FFFF0000"/>
          </stop>
        </gradientFill>
      </fill>
    </dxf>
    <dxf>
      <font>
        <color theme="0"/>
      </font>
    </dxf>
  </dxfs>
  <tableStyles count="0" defaultTableStyle="TableStyleMedium2" defaultPivotStyle="PivotStyleLight16"/>
  <colors>
    <mruColors>
      <color rgb="FF19D1BB"/>
      <color rgb="FF74B230"/>
      <color rgb="FF5C8E3A"/>
      <color rgb="FFFDEB03"/>
      <color rgb="FF0F00CC"/>
      <color rgb="FF2615FF"/>
      <color rgb="FFC30F47"/>
      <color rgb="FFFA7D00"/>
      <color rgb="FFB4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hyperlink" Target="https://itunes.apple.com/au/podcast/supercoach-elites-podcast/id1097706488?mt=2" TargetMode="External"/><Relationship Id="rId12" Type="http://schemas.openxmlformats.org/officeDocument/2006/relationships/hyperlink" Target="https://twitter.com/SCElites" TargetMode="External"/><Relationship Id="rId17" Type="http://schemas.openxmlformats.org/officeDocument/2006/relationships/image" Target="../media/image9.png"/><Relationship Id="rId2" Type="http://schemas.openxmlformats.org/officeDocument/2006/relationships/hyperlink" Target="https://www.supercoachelites.com/" TargetMode="External"/><Relationship Id="rId16" Type="http://schemas.microsoft.com/office/2007/relationships/hdphoto" Target="../media/hdphoto2.wdp"/><Relationship Id="rId1" Type="http://schemas.openxmlformats.org/officeDocument/2006/relationships/image" Target="../media/image1.emf"/><Relationship Id="rId6" Type="http://schemas.openxmlformats.org/officeDocument/2006/relationships/image" Target="../media/image4.png"/><Relationship Id="rId11" Type="http://schemas.microsoft.com/office/2007/relationships/hdphoto" Target="../media/hdphoto1.wdp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image" Target="../media/image6.png"/><Relationship Id="rId4" Type="http://schemas.openxmlformats.org/officeDocument/2006/relationships/hyperlink" Target="https://www.exoticlimo.com.au/" TargetMode="External"/><Relationship Id="rId9" Type="http://schemas.openxmlformats.org/officeDocument/2006/relationships/hyperlink" Target="https://www.facebook.com/supercoachelites/" TargetMode="External"/><Relationship Id="rId14" Type="http://schemas.openxmlformats.org/officeDocument/2006/relationships/hyperlink" Target="https://soundcloud.com/supercoach-elite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2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" Type="http://schemas.openxmlformats.org/officeDocument/2006/relationships/image" Target="../media/image12.png"/><Relationship Id="rId16" Type="http://schemas.openxmlformats.org/officeDocument/2006/relationships/image" Target="../media/image26.png"/><Relationship Id="rId20" Type="http://schemas.openxmlformats.org/officeDocument/2006/relationships/image" Target="../media/image29.png"/><Relationship Id="rId1" Type="http://schemas.openxmlformats.org/officeDocument/2006/relationships/image" Target="../media/image11.jpe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5.png"/><Relationship Id="rId10" Type="http://schemas.openxmlformats.org/officeDocument/2006/relationships/image" Target="../media/image20.png"/><Relationship Id="rId19" Type="http://schemas.microsoft.com/office/2007/relationships/hdphoto" Target="../media/hdphoto3.wdp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19.png"/><Relationship Id="rId18" Type="http://schemas.openxmlformats.org/officeDocument/2006/relationships/image" Target="../media/image29.png"/><Relationship Id="rId3" Type="http://schemas.openxmlformats.org/officeDocument/2006/relationships/image" Target="../media/image13.png"/><Relationship Id="rId21" Type="http://schemas.microsoft.com/office/2007/relationships/hdphoto" Target="../media/hdphoto3.wdp"/><Relationship Id="rId7" Type="http://schemas.openxmlformats.org/officeDocument/2006/relationships/image" Target="../media/image26.png"/><Relationship Id="rId12" Type="http://schemas.openxmlformats.org/officeDocument/2006/relationships/image" Target="../media/image27.png"/><Relationship Id="rId17" Type="http://schemas.openxmlformats.org/officeDocument/2006/relationships/image" Target="../media/image24.png"/><Relationship Id="rId2" Type="http://schemas.openxmlformats.org/officeDocument/2006/relationships/image" Target="../media/image12.png"/><Relationship Id="rId16" Type="http://schemas.openxmlformats.org/officeDocument/2006/relationships/image" Target="../media/image22.png"/><Relationship Id="rId20" Type="http://schemas.openxmlformats.org/officeDocument/2006/relationships/image" Target="../media/image28.png"/><Relationship Id="rId1" Type="http://schemas.openxmlformats.org/officeDocument/2006/relationships/image" Target="../media/image11.jpeg"/><Relationship Id="rId6" Type="http://schemas.openxmlformats.org/officeDocument/2006/relationships/image" Target="../media/image15.png"/><Relationship Id="rId11" Type="http://schemas.openxmlformats.org/officeDocument/2006/relationships/image" Target="../media/image18.png"/><Relationship Id="rId5" Type="http://schemas.openxmlformats.org/officeDocument/2006/relationships/image" Target="../media/image14.png"/><Relationship Id="rId15" Type="http://schemas.openxmlformats.org/officeDocument/2006/relationships/image" Target="../media/image21.png"/><Relationship Id="rId10" Type="http://schemas.openxmlformats.org/officeDocument/2006/relationships/image" Target="../media/image17.png"/><Relationship Id="rId19" Type="http://schemas.openxmlformats.org/officeDocument/2006/relationships/image" Target="../media/image23.png"/><Relationship Id="rId4" Type="http://schemas.openxmlformats.org/officeDocument/2006/relationships/image" Target="../media/image25.png"/><Relationship Id="rId9" Type="http://schemas.openxmlformats.org/officeDocument/2006/relationships/image" Target="../media/image16.png"/><Relationship Id="rId1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13" Type="http://schemas.openxmlformats.org/officeDocument/2006/relationships/image" Target="../media/image17.png"/><Relationship Id="rId18" Type="http://schemas.openxmlformats.org/officeDocument/2006/relationships/image" Target="../media/image12.png"/><Relationship Id="rId3" Type="http://schemas.openxmlformats.org/officeDocument/2006/relationships/image" Target="../media/image26.png"/><Relationship Id="rId7" Type="http://schemas.openxmlformats.org/officeDocument/2006/relationships/image" Target="../media/image21.png"/><Relationship Id="rId12" Type="http://schemas.openxmlformats.org/officeDocument/2006/relationships/image" Target="../media/image27.png"/><Relationship Id="rId17" Type="http://schemas.openxmlformats.org/officeDocument/2006/relationships/image" Target="../media/image14.png"/><Relationship Id="rId2" Type="http://schemas.openxmlformats.org/officeDocument/2006/relationships/image" Target="../media/image15.png"/><Relationship Id="rId16" Type="http://schemas.openxmlformats.org/officeDocument/2006/relationships/image" Target="../media/image13.png"/><Relationship Id="rId20" Type="http://schemas.openxmlformats.org/officeDocument/2006/relationships/image" Target="../media/image22.png"/><Relationship Id="rId1" Type="http://schemas.openxmlformats.org/officeDocument/2006/relationships/image" Target="../media/image11.jpeg"/><Relationship Id="rId6" Type="http://schemas.openxmlformats.org/officeDocument/2006/relationships/image" Target="../media/image20.png"/><Relationship Id="rId11" Type="http://schemas.microsoft.com/office/2007/relationships/hdphoto" Target="../media/hdphoto3.wdp"/><Relationship Id="rId5" Type="http://schemas.openxmlformats.org/officeDocument/2006/relationships/image" Target="../media/image19.png"/><Relationship Id="rId15" Type="http://schemas.openxmlformats.org/officeDocument/2006/relationships/image" Target="../media/image25.png"/><Relationship Id="rId10" Type="http://schemas.openxmlformats.org/officeDocument/2006/relationships/image" Target="../media/image28.png"/><Relationship Id="rId19" Type="http://schemas.openxmlformats.org/officeDocument/2006/relationships/image" Target="../media/image23.png"/><Relationship Id="rId4" Type="http://schemas.openxmlformats.org/officeDocument/2006/relationships/image" Target="../media/image18.png"/><Relationship Id="rId9" Type="http://schemas.openxmlformats.org/officeDocument/2006/relationships/image" Target="../media/image16.png"/><Relationship Id="rId14" Type="http://schemas.openxmlformats.org/officeDocument/2006/relationships/image" Target="../media/image2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13" Type="http://schemas.openxmlformats.org/officeDocument/2006/relationships/image" Target="../media/image21.png"/><Relationship Id="rId18" Type="http://schemas.openxmlformats.org/officeDocument/2006/relationships/image" Target="../media/image25.png"/><Relationship Id="rId3" Type="http://schemas.openxmlformats.org/officeDocument/2006/relationships/image" Target="../media/image14.png"/><Relationship Id="rId21" Type="http://schemas.microsoft.com/office/2007/relationships/hdphoto" Target="../media/hdphoto4.wdp"/><Relationship Id="rId7" Type="http://schemas.openxmlformats.org/officeDocument/2006/relationships/image" Target="../media/image18.png"/><Relationship Id="rId12" Type="http://schemas.openxmlformats.org/officeDocument/2006/relationships/image" Target="../media/image12.png"/><Relationship Id="rId17" Type="http://schemas.openxmlformats.org/officeDocument/2006/relationships/image" Target="../media/image15.png"/><Relationship Id="rId2" Type="http://schemas.openxmlformats.org/officeDocument/2006/relationships/image" Target="../media/image24.png"/><Relationship Id="rId16" Type="http://schemas.openxmlformats.org/officeDocument/2006/relationships/image" Target="../media/image23.png"/><Relationship Id="rId20" Type="http://schemas.microsoft.com/office/2007/relationships/hdphoto" Target="../media/hdphoto3.wdp"/><Relationship Id="rId1" Type="http://schemas.openxmlformats.org/officeDocument/2006/relationships/image" Target="../media/image11.jpeg"/><Relationship Id="rId6" Type="http://schemas.openxmlformats.org/officeDocument/2006/relationships/image" Target="../media/image17.png"/><Relationship Id="rId11" Type="http://schemas.openxmlformats.org/officeDocument/2006/relationships/image" Target="../media/image13.png"/><Relationship Id="rId5" Type="http://schemas.openxmlformats.org/officeDocument/2006/relationships/image" Target="../media/image16.png"/><Relationship Id="rId15" Type="http://schemas.openxmlformats.org/officeDocument/2006/relationships/image" Target="../media/image29.png"/><Relationship Id="rId10" Type="http://schemas.openxmlformats.org/officeDocument/2006/relationships/image" Target="../media/image20.png"/><Relationship Id="rId19" Type="http://schemas.openxmlformats.org/officeDocument/2006/relationships/image" Target="../media/image28.png"/><Relationship Id="rId4" Type="http://schemas.openxmlformats.org/officeDocument/2006/relationships/image" Target="../media/image26.png"/><Relationship Id="rId9" Type="http://schemas.openxmlformats.org/officeDocument/2006/relationships/image" Target="../media/image19.png"/><Relationship Id="rId14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4201</xdr:colOff>
          <xdr:row>10</xdr:row>
          <xdr:rowOff>0</xdr:rowOff>
        </xdr:from>
        <xdr:to>
          <xdr:col>2</xdr:col>
          <xdr:colOff>10504</xdr:colOff>
          <xdr:row>12</xdr:row>
          <xdr:rowOff>9525</xdr:rowOff>
        </xdr:to>
        <xdr:pic>
          <xdr:nvPicPr>
            <xdr:cNvPr id="2" name="Picture 1"/>
            <xdr:cNvPicPr>
              <a:picLocks noChangeAspect="1"/>
              <a:extLst>
                <a:ext uri="{84589F7E-364E-4C9E-8A38-B11213B215E9}">
                  <a14:cameraTool cellRange="LogoD1" spid="_x0000_s5254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5201" y="1905000"/>
              <a:ext cx="387303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12607</xdr:colOff>
          <xdr:row>9</xdr:row>
          <xdr:rowOff>190498</xdr:rowOff>
        </xdr:from>
        <xdr:to>
          <xdr:col>6</xdr:col>
          <xdr:colOff>11207</xdr:colOff>
          <xdr:row>12</xdr:row>
          <xdr:rowOff>9523</xdr:rowOff>
        </xdr:to>
        <xdr:pic>
          <xdr:nvPicPr>
            <xdr:cNvPr id="3" name="Picture 2"/>
            <xdr:cNvPicPr>
              <a:picLocks noChangeAspect="1"/>
              <a:extLst>
                <a:ext uri="{84589F7E-364E-4C9E-8A38-B11213B215E9}">
                  <a14:cameraTool cellRange="LogoD2" spid="_x0000_s5254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86826" y="1904998"/>
              <a:ext cx="379600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9106</xdr:colOff>
          <xdr:row>10</xdr:row>
          <xdr:rowOff>0</xdr:rowOff>
        </xdr:from>
        <xdr:to>
          <xdr:col>10</xdr:col>
          <xdr:colOff>11207</xdr:colOff>
          <xdr:row>12</xdr:row>
          <xdr:rowOff>9525</xdr:rowOff>
        </xdr:to>
        <xdr:pic>
          <xdr:nvPicPr>
            <xdr:cNvPr id="6" name="Picture 5"/>
            <xdr:cNvPicPr>
              <a:picLocks noChangeAspect="1"/>
              <a:extLst>
                <a:ext uri="{84589F7E-364E-4C9E-8A38-B11213B215E9}">
                  <a14:cameraTool cellRange="LogoD3" spid="_x0000_s5254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76544" y="1905000"/>
              <a:ext cx="383101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16109</xdr:colOff>
          <xdr:row>14</xdr:row>
          <xdr:rowOff>0</xdr:rowOff>
        </xdr:from>
        <xdr:to>
          <xdr:col>2</xdr:col>
          <xdr:colOff>22412</xdr:colOff>
          <xdr:row>16</xdr:row>
          <xdr:rowOff>9525</xdr:rowOff>
        </xdr:to>
        <xdr:pic>
          <xdr:nvPicPr>
            <xdr:cNvPr id="7" name="Picture 6"/>
            <xdr:cNvPicPr>
              <a:picLocks noChangeAspect="1"/>
              <a:extLst>
                <a:ext uri="{84589F7E-364E-4C9E-8A38-B11213B215E9}">
                  <a14:cameraTool cellRange="LogoD4" spid="_x0000_s525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7109" y="2667000"/>
              <a:ext cx="387303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12607</xdr:colOff>
          <xdr:row>14</xdr:row>
          <xdr:rowOff>0</xdr:rowOff>
        </xdr:from>
        <xdr:to>
          <xdr:col>6</xdr:col>
          <xdr:colOff>11207</xdr:colOff>
          <xdr:row>16</xdr:row>
          <xdr:rowOff>9525</xdr:rowOff>
        </xdr:to>
        <xdr:pic>
          <xdr:nvPicPr>
            <xdr:cNvPr id="8" name="Picture 7"/>
            <xdr:cNvPicPr>
              <a:picLocks noChangeAspect="1"/>
              <a:extLst>
                <a:ext uri="{84589F7E-364E-4C9E-8A38-B11213B215E9}">
                  <a14:cameraTool cellRange="LogoD5" spid="_x0000_s525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86826" y="2667000"/>
              <a:ext cx="379600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21011</xdr:colOff>
          <xdr:row>14</xdr:row>
          <xdr:rowOff>0</xdr:rowOff>
        </xdr:from>
        <xdr:to>
          <xdr:col>10</xdr:col>
          <xdr:colOff>23112</xdr:colOff>
          <xdr:row>16</xdr:row>
          <xdr:rowOff>9525</xdr:rowOff>
        </xdr:to>
        <xdr:pic>
          <xdr:nvPicPr>
            <xdr:cNvPr id="9" name="Picture 8"/>
            <xdr:cNvPicPr>
              <a:picLocks noChangeAspect="1"/>
              <a:extLst>
                <a:ext uri="{84589F7E-364E-4C9E-8A38-B11213B215E9}">
                  <a14:cameraTool cellRange="LogoD6" spid="_x0000_s5255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89029" y="2613567"/>
              <a:ext cx="385424" cy="38123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9105</xdr:colOff>
          <xdr:row>10</xdr:row>
          <xdr:rowOff>0</xdr:rowOff>
        </xdr:from>
        <xdr:to>
          <xdr:col>15</xdr:col>
          <xdr:colOff>11205</xdr:colOff>
          <xdr:row>12</xdr:row>
          <xdr:rowOff>9525</xdr:rowOff>
        </xdr:to>
        <xdr:pic>
          <xdr:nvPicPr>
            <xdr:cNvPr id="10" name="Picture 9"/>
            <xdr:cNvPicPr>
              <a:picLocks noChangeAspect="1"/>
              <a:extLst>
                <a:ext uri="{84589F7E-364E-4C9E-8A38-B11213B215E9}">
                  <a14:cameraTool cellRange="LogoD7" spid="_x0000_s5255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3495" y="1870152"/>
              <a:ext cx="385423" cy="38123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9104</xdr:colOff>
          <xdr:row>14</xdr:row>
          <xdr:rowOff>0</xdr:rowOff>
        </xdr:from>
        <xdr:to>
          <xdr:col>15</xdr:col>
          <xdr:colOff>11204</xdr:colOff>
          <xdr:row>16</xdr:row>
          <xdr:rowOff>9525</xdr:rowOff>
        </xdr:to>
        <xdr:pic>
          <xdr:nvPicPr>
            <xdr:cNvPr id="11" name="Picture 10"/>
            <xdr:cNvPicPr>
              <a:picLocks noChangeAspect="1"/>
              <a:extLst>
                <a:ext uri="{84589F7E-364E-4C9E-8A38-B11213B215E9}">
                  <a14:cameraTool cellRange="LogoD8" spid="_x0000_s525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6979" y="2667000"/>
              <a:ext cx="383100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21</xdr:col>
      <xdr:colOff>134472</xdr:colOff>
      <xdr:row>2</xdr:row>
      <xdr:rowOff>56029</xdr:rowOff>
    </xdr:from>
    <xdr:to>
      <xdr:col>24</xdr:col>
      <xdr:colOff>504268</xdr:colOff>
      <xdr:row>10</xdr:row>
      <xdr:rowOff>32918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5882" r="11762" b="5879"/>
        <a:stretch/>
      </xdr:blipFill>
      <xdr:spPr>
        <a:xfrm>
          <a:off x="18556943" y="437029"/>
          <a:ext cx="2185148" cy="15127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4903</xdr:colOff>
          <xdr:row>32</xdr:row>
          <xdr:rowOff>0</xdr:rowOff>
        </xdr:from>
        <xdr:to>
          <xdr:col>2</xdr:col>
          <xdr:colOff>11206</xdr:colOff>
          <xdr:row>34</xdr:row>
          <xdr:rowOff>9525</xdr:rowOff>
        </xdr:to>
        <xdr:pic>
          <xdr:nvPicPr>
            <xdr:cNvPr id="12" name="Picture 11"/>
            <xdr:cNvPicPr>
              <a:picLocks noChangeAspect="1"/>
              <a:extLst>
                <a:ext uri="{84589F7E-364E-4C9E-8A38-B11213B215E9}">
                  <a14:cameraTool cellRange="LogoR1" spid="_x0000_s5255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5903" y="6096000"/>
              <a:ext cx="387303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12606</xdr:colOff>
          <xdr:row>32</xdr:row>
          <xdr:rowOff>0</xdr:rowOff>
        </xdr:from>
        <xdr:to>
          <xdr:col>6</xdr:col>
          <xdr:colOff>11206</xdr:colOff>
          <xdr:row>34</xdr:row>
          <xdr:rowOff>9525</xdr:rowOff>
        </xdr:to>
        <xdr:pic>
          <xdr:nvPicPr>
            <xdr:cNvPr id="13" name="Picture 12"/>
            <xdr:cNvPicPr>
              <a:picLocks noChangeAspect="1"/>
              <a:extLst>
                <a:ext uri="{84589F7E-364E-4C9E-8A38-B11213B215E9}">
                  <a14:cameraTool cellRange="LogoR2" spid="_x0000_s525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86825" y="6096000"/>
              <a:ext cx="379600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9105</xdr:colOff>
          <xdr:row>32</xdr:row>
          <xdr:rowOff>0</xdr:rowOff>
        </xdr:from>
        <xdr:to>
          <xdr:col>15</xdr:col>
          <xdr:colOff>11205</xdr:colOff>
          <xdr:row>34</xdr:row>
          <xdr:rowOff>9525</xdr:rowOff>
        </xdr:to>
        <xdr:pic>
          <xdr:nvPicPr>
            <xdr:cNvPr id="14" name="Picture 13"/>
            <xdr:cNvPicPr>
              <a:picLocks noChangeAspect="1"/>
              <a:extLst>
                <a:ext uri="{84589F7E-364E-4C9E-8A38-B11213B215E9}">
                  <a14:cameraTool cellRange="LogoR3" spid="_x0000_s525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6980" y="6096000"/>
              <a:ext cx="383100" cy="39052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11206</xdr:colOff>
      <xdr:row>46</xdr:row>
      <xdr:rowOff>11204</xdr:rowOff>
    </xdr:from>
    <xdr:to>
      <xdr:col>21</xdr:col>
      <xdr:colOff>22411</xdr:colOff>
      <xdr:row>52</xdr:row>
      <xdr:rowOff>11906</xdr:rowOff>
    </xdr:to>
    <xdr:grpSp>
      <xdr:nvGrpSpPr>
        <xdr:cNvPr id="16" name="Group 15">
          <a:hlinkClick xmlns:r="http://schemas.openxmlformats.org/officeDocument/2006/relationships" r:id="rId4"/>
        </xdr:cNvPr>
        <xdr:cNvGrpSpPr/>
      </xdr:nvGrpSpPr>
      <xdr:grpSpPr>
        <a:xfrm>
          <a:off x="11206" y="8572088"/>
          <a:ext cx="17423370" cy="1103918"/>
          <a:chOff x="11206" y="8786110"/>
          <a:chExt cx="17441955" cy="1143702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912" r="-61"/>
          <a:stretch/>
        </xdr:blipFill>
        <xdr:spPr>
          <a:xfrm>
            <a:off x="11206" y="8786111"/>
            <a:ext cx="17441955" cy="1143701"/>
          </a:xfrm>
          <a:prstGeom prst="rect">
            <a:avLst/>
          </a:prstGeom>
        </xdr:spPr>
      </xdr:pic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206" y="8786111"/>
            <a:ext cx="2990050" cy="1143000"/>
          </a:xfrm>
          <a:prstGeom prst="rect">
            <a:avLst/>
          </a:prstGeom>
        </xdr:spPr>
      </xdr:pic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4484318" y="8786110"/>
            <a:ext cx="2961367" cy="1143702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422515</xdr:colOff>
      <xdr:row>32</xdr:row>
      <xdr:rowOff>33617</xdr:rowOff>
    </xdr:from>
    <xdr:to>
      <xdr:col>24</xdr:col>
      <xdr:colOff>177053</xdr:colOff>
      <xdr:row>40</xdr:row>
      <xdr:rowOff>89646</xdr:rowOff>
    </xdr:to>
    <xdr:pic>
      <xdr:nvPicPr>
        <xdr:cNvPr id="25" name="Picture 24" descr="Related im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4986" y="6129617"/>
          <a:ext cx="1569890" cy="1580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481785</xdr:colOff>
      <xdr:row>12</xdr:row>
      <xdr:rowOff>105059</xdr:rowOff>
    </xdr:from>
    <xdr:to>
      <xdr:col>24</xdr:col>
      <xdr:colOff>112127</xdr:colOff>
      <xdr:row>20</xdr:row>
      <xdr:rowOff>22413</xdr:rowOff>
    </xdr:to>
    <xdr:pic>
      <xdr:nvPicPr>
        <xdr:cNvPr id="22" name="Picture 21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10000" b="90000" l="10000" r="90000">
                      <a14:foregroundMark x1="51111" y1="25962" x2="48778" y2="7230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105" t="11765" r="28366" b="13122"/>
        <a:stretch/>
      </xdr:blipFill>
      <xdr:spPr>
        <a:xfrm>
          <a:off x="18904256" y="2391059"/>
          <a:ext cx="1445694" cy="1441354"/>
        </a:xfrm>
        <a:prstGeom prst="rect">
          <a:avLst/>
        </a:prstGeom>
      </xdr:spPr>
    </xdr:pic>
    <xdr:clientData/>
  </xdr:twoCellAnchor>
  <xdr:twoCellAnchor editAs="oneCell">
    <xdr:from>
      <xdr:col>21</xdr:col>
      <xdr:colOff>347382</xdr:colOff>
      <xdr:row>21</xdr:row>
      <xdr:rowOff>140029</xdr:rowOff>
    </xdr:from>
    <xdr:to>
      <xdr:col>24</xdr:col>
      <xdr:colOff>284626</xdr:colOff>
      <xdr:row>31</xdr:row>
      <xdr:rowOff>407</xdr:rowOff>
    </xdr:to>
    <xdr:pic>
      <xdr:nvPicPr>
        <xdr:cNvPr id="24" name="Picture 23" descr="Image result for twitter 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9853" y="4140529"/>
          <a:ext cx="1752596" cy="176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496308</xdr:colOff>
      <xdr:row>42</xdr:row>
      <xdr:rowOff>89647</xdr:rowOff>
    </xdr:from>
    <xdr:to>
      <xdr:col>24</xdr:col>
      <xdr:colOff>112059</xdr:colOff>
      <xdr:row>50</xdr:row>
      <xdr:rowOff>11206</xdr:rowOff>
    </xdr:to>
    <xdr:pic>
      <xdr:nvPicPr>
        <xdr:cNvPr id="26" name="Picture 25" descr="Image result for soundcloud pn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3654" b="95192" l="23556" r="76667">
                      <a14:foregroundMark x1="29889" y1="55385" x2="68333" y2="50962"/>
                      <a14:foregroundMark x1="39667" y1="43462" x2="63444" y2="45769"/>
                      <a14:foregroundMark x1="48333" y1="37692" x2="61444" y2="41538"/>
                      <a14:foregroundMark x1="48444" y1="55962" x2="66000" y2="56538"/>
                      <a14:foregroundMark x1="52000" y1="59808" x2="70556" y2="5653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835" t="3846" r="24019" b="5656"/>
        <a:stretch/>
      </xdr:blipFill>
      <xdr:spPr bwMode="auto">
        <a:xfrm>
          <a:off x="18918779" y="8090647"/>
          <a:ext cx="1431103" cy="144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174236</xdr:colOff>
      <xdr:row>0</xdr:row>
      <xdr:rowOff>108275</xdr:rowOff>
    </xdr:from>
    <xdr:to>
      <xdr:col>16</xdr:col>
      <xdr:colOff>433551</xdr:colOff>
      <xdr:row>8</xdr:row>
      <xdr:rowOff>69695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5882" r="11762" b="5879"/>
        <a:stretch/>
      </xdr:blipFill>
      <xdr:spPr>
        <a:xfrm>
          <a:off x="9838626" y="108275"/>
          <a:ext cx="2164315" cy="14598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5603</xdr:colOff>
          <xdr:row>18</xdr:row>
          <xdr:rowOff>186017</xdr:rowOff>
        </xdr:from>
        <xdr:to>
          <xdr:col>2</xdr:col>
          <xdr:colOff>18629</xdr:colOff>
          <xdr:row>21</xdr:row>
          <xdr:rowOff>11206</xdr:rowOff>
        </xdr:to>
        <xdr:pic>
          <xdr:nvPicPr>
            <xdr:cNvPr id="27" name="Picture 26"/>
            <xdr:cNvPicPr>
              <a:picLocks noChangeAspect="1"/>
              <a:extLst>
                <a:ext uri="{84589F7E-364E-4C9E-8A38-B11213B215E9}">
                  <a14:cameraTool cellRange="LogoM1" spid="_x0000_s5255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6603" y="3615017"/>
              <a:ext cx="394026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20029</xdr:colOff>
          <xdr:row>19</xdr:row>
          <xdr:rowOff>2241</xdr:rowOff>
        </xdr:from>
        <xdr:to>
          <xdr:col>6</xdr:col>
          <xdr:colOff>25352</xdr:colOff>
          <xdr:row>21</xdr:row>
          <xdr:rowOff>17930</xdr:rowOff>
        </xdr:to>
        <xdr:pic>
          <xdr:nvPicPr>
            <xdr:cNvPr id="28" name="Picture 27"/>
            <xdr:cNvPicPr>
              <a:picLocks noChangeAspect="1"/>
              <a:extLst>
                <a:ext uri="{84589F7E-364E-4C9E-8A38-B11213B215E9}">
                  <a14:cameraTool cellRange="LogoM2" spid="_x0000_s5255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94248" y="3621741"/>
              <a:ext cx="3863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141</xdr:colOff>
          <xdr:row>18</xdr:row>
          <xdr:rowOff>188259</xdr:rowOff>
        </xdr:from>
        <xdr:to>
          <xdr:col>10</xdr:col>
          <xdr:colOff>8965</xdr:colOff>
          <xdr:row>21</xdr:row>
          <xdr:rowOff>13448</xdr:rowOff>
        </xdr:to>
        <xdr:pic>
          <xdr:nvPicPr>
            <xdr:cNvPr id="29" name="Picture 28"/>
            <xdr:cNvPicPr>
              <a:picLocks noChangeAspect="1"/>
              <a:extLst>
                <a:ext uri="{84589F7E-364E-4C9E-8A38-B11213B215E9}">
                  <a14:cameraTool cellRange="LogoM3" spid="_x0000_s5255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67579" y="3617259"/>
              <a:ext cx="389824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6864</xdr:colOff>
          <xdr:row>18</xdr:row>
          <xdr:rowOff>183077</xdr:rowOff>
        </xdr:from>
        <xdr:to>
          <xdr:col>15</xdr:col>
          <xdr:colOff>15687</xdr:colOff>
          <xdr:row>21</xdr:row>
          <xdr:rowOff>8266</xdr:rowOff>
        </xdr:to>
        <xdr:pic>
          <xdr:nvPicPr>
            <xdr:cNvPr id="30" name="Picture 29"/>
            <xdr:cNvPicPr>
              <a:picLocks noChangeAspect="1"/>
              <a:extLst>
                <a:ext uri="{84589F7E-364E-4C9E-8A38-B11213B215E9}">
                  <a14:cameraTool cellRange="LogoM9" spid="_x0000_s525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4739" y="3612077"/>
              <a:ext cx="3898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2382</xdr:colOff>
          <xdr:row>23</xdr:row>
          <xdr:rowOff>0</xdr:rowOff>
        </xdr:from>
        <xdr:to>
          <xdr:col>15</xdr:col>
          <xdr:colOff>11205</xdr:colOff>
          <xdr:row>25</xdr:row>
          <xdr:rowOff>15689</xdr:rowOff>
        </xdr:to>
        <xdr:pic>
          <xdr:nvPicPr>
            <xdr:cNvPr id="31" name="Picture 30"/>
            <xdr:cNvPicPr>
              <a:picLocks noChangeAspect="1"/>
              <a:extLst>
                <a:ext uri="{84589F7E-364E-4C9E-8A38-B11213B215E9}">
                  <a14:cameraTool cellRange="LogoM10" spid="_x0000_s525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0257" y="4381500"/>
              <a:ext cx="3898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378899</xdr:colOff>
          <xdr:row>26</xdr:row>
          <xdr:rowOff>186017</xdr:rowOff>
        </xdr:from>
        <xdr:to>
          <xdr:col>15</xdr:col>
          <xdr:colOff>6722</xdr:colOff>
          <xdr:row>29</xdr:row>
          <xdr:rowOff>11206</xdr:rowOff>
        </xdr:to>
        <xdr:pic>
          <xdr:nvPicPr>
            <xdr:cNvPr id="32" name="Picture 31"/>
            <xdr:cNvPicPr>
              <a:picLocks noChangeAspect="1"/>
              <a:extLst>
                <a:ext uri="{84589F7E-364E-4C9E-8A38-B11213B215E9}">
                  <a14:cameraTool cellRange="LogoM11" spid="_x0000_s5256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65774" y="5139017"/>
              <a:ext cx="3898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16528</xdr:colOff>
          <xdr:row>23</xdr:row>
          <xdr:rowOff>2241</xdr:rowOff>
        </xdr:from>
        <xdr:to>
          <xdr:col>10</xdr:col>
          <xdr:colOff>25352</xdr:colOff>
          <xdr:row>25</xdr:row>
          <xdr:rowOff>17930</xdr:rowOff>
        </xdr:to>
        <xdr:pic>
          <xdr:nvPicPr>
            <xdr:cNvPr id="33" name="Picture 32"/>
            <xdr:cNvPicPr>
              <a:picLocks noChangeAspect="1"/>
              <a:extLst>
                <a:ext uri="{84589F7E-364E-4C9E-8A38-B11213B215E9}">
                  <a14:cameraTool cellRange="LogoM6" spid="_x0000_s5256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84546" y="4288491"/>
              <a:ext cx="392147" cy="38739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12046</xdr:colOff>
          <xdr:row>27</xdr:row>
          <xdr:rowOff>2404</xdr:rowOff>
        </xdr:from>
        <xdr:to>
          <xdr:col>10</xdr:col>
          <xdr:colOff>20870</xdr:colOff>
          <xdr:row>29</xdr:row>
          <xdr:rowOff>13447</xdr:rowOff>
        </xdr:to>
        <xdr:pic>
          <xdr:nvPicPr>
            <xdr:cNvPr id="34" name="Picture 33"/>
            <xdr:cNvPicPr>
              <a:picLocks noChangeAspect="1"/>
              <a:extLst>
                <a:ext uri="{84589F7E-364E-4C9E-8A38-B11213B215E9}">
                  <a14:cameraTool cellRange="LogoM8" spid="_x0000_s525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80064" y="5032069"/>
              <a:ext cx="392147" cy="3827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10365</xdr:colOff>
          <xdr:row>23</xdr:row>
          <xdr:rowOff>4481</xdr:rowOff>
        </xdr:from>
        <xdr:to>
          <xdr:col>6</xdr:col>
          <xdr:colOff>15688</xdr:colOff>
          <xdr:row>25</xdr:row>
          <xdr:rowOff>20170</xdr:rowOff>
        </xdr:to>
        <xdr:pic>
          <xdr:nvPicPr>
            <xdr:cNvPr id="35" name="Picture 34"/>
            <xdr:cNvPicPr>
              <a:picLocks noChangeAspect="1"/>
              <a:extLst>
                <a:ext uri="{84589F7E-364E-4C9E-8A38-B11213B215E9}">
                  <a14:cameraTool cellRange="LogoM5" spid="_x0000_s525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84584" y="4385981"/>
              <a:ext cx="3863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10085</xdr:colOff>
          <xdr:row>22</xdr:row>
          <xdr:rowOff>190498</xdr:rowOff>
        </xdr:from>
        <xdr:to>
          <xdr:col>2</xdr:col>
          <xdr:colOff>23111</xdr:colOff>
          <xdr:row>25</xdr:row>
          <xdr:rowOff>15687</xdr:rowOff>
        </xdr:to>
        <xdr:pic>
          <xdr:nvPicPr>
            <xdr:cNvPr id="36" name="Picture 35"/>
            <xdr:cNvPicPr>
              <a:picLocks noChangeAspect="1"/>
              <a:extLst>
                <a:ext uri="{84589F7E-364E-4C9E-8A38-B11213B215E9}">
                  <a14:cameraTool cellRange="LogoM4" spid="_x0000_s525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1085" y="4381498"/>
              <a:ext cx="394026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5602</xdr:colOff>
          <xdr:row>26</xdr:row>
          <xdr:rowOff>186015</xdr:rowOff>
        </xdr:from>
        <xdr:to>
          <xdr:col>2</xdr:col>
          <xdr:colOff>18628</xdr:colOff>
          <xdr:row>29</xdr:row>
          <xdr:rowOff>11204</xdr:rowOff>
        </xdr:to>
        <xdr:pic>
          <xdr:nvPicPr>
            <xdr:cNvPr id="37" name="Picture 36"/>
            <xdr:cNvPicPr>
              <a:picLocks noChangeAspect="1"/>
              <a:extLst>
                <a:ext uri="{84589F7E-364E-4C9E-8A38-B11213B215E9}">
                  <a14:cameraTool cellRange="LogoM7" spid="_x0000_s525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6602" y="5139015"/>
              <a:ext cx="394026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374697</xdr:colOff>
          <xdr:row>37</xdr:row>
          <xdr:rowOff>0</xdr:rowOff>
        </xdr:from>
        <xdr:to>
          <xdr:col>2</xdr:col>
          <xdr:colOff>6723</xdr:colOff>
          <xdr:row>39</xdr:row>
          <xdr:rowOff>15689</xdr:rowOff>
        </xdr:to>
        <xdr:pic>
          <xdr:nvPicPr>
            <xdr:cNvPr id="38" name="Picture 37"/>
            <xdr:cNvPicPr>
              <a:picLocks noChangeAspect="1"/>
              <a:extLst>
                <a:ext uri="{84589F7E-364E-4C9E-8A38-B11213B215E9}">
                  <a14:cameraTool cellRange="LogoF1" spid="_x0000_s5256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74697" y="7048500"/>
              <a:ext cx="394026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380718</xdr:colOff>
          <xdr:row>40</xdr:row>
          <xdr:rowOff>186017</xdr:rowOff>
        </xdr:from>
        <xdr:to>
          <xdr:col>2</xdr:col>
          <xdr:colOff>12744</xdr:colOff>
          <xdr:row>43</xdr:row>
          <xdr:rowOff>11206</xdr:rowOff>
        </xdr:to>
        <xdr:pic>
          <xdr:nvPicPr>
            <xdr:cNvPr id="39" name="Picture 38"/>
            <xdr:cNvPicPr>
              <a:picLocks noChangeAspect="1"/>
              <a:extLst>
                <a:ext uri="{84589F7E-364E-4C9E-8A38-B11213B215E9}">
                  <a14:cameraTool cellRange="LogoF4" spid="_x0000_s5256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0718" y="7806017"/>
              <a:ext cx="394026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15546</xdr:colOff>
          <xdr:row>37</xdr:row>
          <xdr:rowOff>2241</xdr:rowOff>
        </xdr:from>
        <xdr:to>
          <xdr:col>6</xdr:col>
          <xdr:colOff>20869</xdr:colOff>
          <xdr:row>39</xdr:row>
          <xdr:rowOff>17930</xdr:rowOff>
        </xdr:to>
        <xdr:pic>
          <xdr:nvPicPr>
            <xdr:cNvPr id="40" name="Picture 39"/>
            <xdr:cNvPicPr>
              <a:picLocks noChangeAspect="1"/>
              <a:extLst>
                <a:ext uri="{84589F7E-364E-4C9E-8A38-B11213B215E9}">
                  <a14:cameraTool cellRange="LogoF2" spid="_x0000_s5256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89765" y="7050741"/>
              <a:ext cx="3863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22270</xdr:colOff>
          <xdr:row>40</xdr:row>
          <xdr:rowOff>188259</xdr:rowOff>
        </xdr:from>
        <xdr:to>
          <xdr:col>6</xdr:col>
          <xdr:colOff>27593</xdr:colOff>
          <xdr:row>43</xdr:row>
          <xdr:rowOff>13448</xdr:rowOff>
        </xdr:to>
        <xdr:pic>
          <xdr:nvPicPr>
            <xdr:cNvPr id="41" name="Picture 40"/>
            <xdr:cNvPicPr>
              <a:picLocks noChangeAspect="1"/>
              <a:extLst>
                <a:ext uri="{84589F7E-364E-4C9E-8A38-B11213B215E9}">
                  <a14:cameraTool cellRange="LogoF5" spid="_x0000_s5257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296489" y="7808259"/>
              <a:ext cx="3863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</xdr:colOff>
          <xdr:row>37</xdr:row>
          <xdr:rowOff>4483</xdr:rowOff>
        </xdr:from>
        <xdr:to>
          <xdr:col>10</xdr:col>
          <xdr:colOff>23111</xdr:colOff>
          <xdr:row>39</xdr:row>
          <xdr:rowOff>20172</xdr:rowOff>
        </xdr:to>
        <xdr:pic>
          <xdr:nvPicPr>
            <xdr:cNvPr id="42" name="Picture 41"/>
            <xdr:cNvPicPr>
              <a:picLocks noChangeAspect="1"/>
              <a:extLst>
                <a:ext uri="{84589F7E-364E-4C9E-8A38-B11213B215E9}">
                  <a14:cameraTool cellRange="LogoF3" spid="_x0000_s5257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82305" y="6892684"/>
              <a:ext cx="392147" cy="387397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9804</xdr:colOff>
          <xdr:row>41</xdr:row>
          <xdr:rowOff>1</xdr:rowOff>
        </xdr:from>
        <xdr:to>
          <xdr:col>10</xdr:col>
          <xdr:colOff>18628</xdr:colOff>
          <xdr:row>43</xdr:row>
          <xdr:rowOff>15690</xdr:rowOff>
        </xdr:to>
        <xdr:pic>
          <xdr:nvPicPr>
            <xdr:cNvPr id="43" name="Picture 42"/>
            <xdr:cNvPicPr>
              <a:picLocks noChangeAspect="1"/>
              <a:extLst>
                <a:ext uri="{84589F7E-364E-4C9E-8A38-B11213B215E9}">
                  <a14:cameraTool cellRange="LogoF6" spid="_x0000_s5257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77242" y="7810501"/>
              <a:ext cx="389824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4620</xdr:colOff>
          <xdr:row>36</xdr:row>
          <xdr:rowOff>186018</xdr:rowOff>
        </xdr:from>
        <xdr:to>
          <xdr:col>15</xdr:col>
          <xdr:colOff>13443</xdr:colOff>
          <xdr:row>39</xdr:row>
          <xdr:rowOff>11207</xdr:rowOff>
        </xdr:to>
        <xdr:pic>
          <xdr:nvPicPr>
            <xdr:cNvPr id="44" name="Picture 43"/>
            <xdr:cNvPicPr>
              <a:picLocks noChangeAspect="1"/>
              <a:extLst>
                <a:ext uri="{84589F7E-364E-4C9E-8A38-B11213B215E9}">
                  <a14:cameraTool cellRange="LogoF7" spid="_x0000_s5257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2495" y="7044018"/>
              <a:ext cx="3898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12045</xdr:colOff>
          <xdr:row>41</xdr:row>
          <xdr:rowOff>2241</xdr:rowOff>
        </xdr:from>
        <xdr:to>
          <xdr:col>15</xdr:col>
          <xdr:colOff>20868</xdr:colOff>
          <xdr:row>43</xdr:row>
          <xdr:rowOff>17930</xdr:rowOff>
        </xdr:to>
        <xdr:pic>
          <xdr:nvPicPr>
            <xdr:cNvPr id="45" name="Picture 44"/>
            <xdr:cNvPicPr>
              <a:picLocks noChangeAspect="1"/>
              <a:extLst>
                <a:ext uri="{84589F7E-364E-4C9E-8A38-B11213B215E9}">
                  <a14:cameraTool cellRange="LogoF8" spid="_x0000_s5257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79920" y="7812741"/>
              <a:ext cx="389823" cy="396689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90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</xdr:row>
      <xdr:rowOff>28575</xdr:rowOff>
    </xdr:from>
    <xdr:to>
      <xdr:col>3</xdr:col>
      <xdr:colOff>352385</xdr:colOff>
      <xdr:row>9</xdr:row>
      <xdr:rowOff>361908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600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</xdr:row>
      <xdr:rowOff>19050</xdr:rowOff>
    </xdr:from>
    <xdr:to>
      <xdr:col>3</xdr:col>
      <xdr:colOff>371431</xdr:colOff>
      <xdr:row>13</xdr:row>
      <xdr:rowOff>361907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981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</xdr:row>
      <xdr:rowOff>38100</xdr:rowOff>
    </xdr:from>
    <xdr:to>
      <xdr:col>3</xdr:col>
      <xdr:colOff>361908</xdr:colOff>
      <xdr:row>3</xdr:row>
      <xdr:rowOff>361910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78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70</xdr:row>
      <xdr:rowOff>28575</xdr:rowOff>
    </xdr:from>
    <xdr:to>
      <xdr:col>3</xdr:col>
      <xdr:colOff>361908</xdr:colOff>
      <xdr:row>70</xdr:row>
      <xdr:rowOff>352385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2152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</xdr:row>
      <xdr:rowOff>38100</xdr:rowOff>
    </xdr:from>
    <xdr:to>
      <xdr:col>3</xdr:col>
      <xdr:colOff>361908</xdr:colOff>
      <xdr:row>2</xdr:row>
      <xdr:rowOff>380957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2924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</xdr:row>
      <xdr:rowOff>28575</xdr:rowOff>
    </xdr:from>
    <xdr:to>
      <xdr:col>3</xdr:col>
      <xdr:colOff>352385</xdr:colOff>
      <xdr:row>5</xdr:row>
      <xdr:rowOff>361908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3295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64</xdr:row>
      <xdr:rowOff>38100</xdr:rowOff>
    </xdr:from>
    <xdr:to>
      <xdr:col>3</xdr:col>
      <xdr:colOff>361910</xdr:colOff>
      <xdr:row>64</xdr:row>
      <xdr:rowOff>361910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29300" y="444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198</xdr:row>
      <xdr:rowOff>38100</xdr:rowOff>
    </xdr:from>
    <xdr:to>
      <xdr:col>3</xdr:col>
      <xdr:colOff>361910</xdr:colOff>
      <xdr:row>198</xdr:row>
      <xdr:rowOff>361910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29300" y="482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179</xdr:row>
      <xdr:rowOff>28575</xdr:rowOff>
    </xdr:from>
    <xdr:to>
      <xdr:col>3</xdr:col>
      <xdr:colOff>352385</xdr:colOff>
      <xdr:row>179</xdr:row>
      <xdr:rowOff>361908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5581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255</xdr:row>
      <xdr:rowOff>28575</xdr:rowOff>
    </xdr:from>
    <xdr:to>
      <xdr:col>3</xdr:col>
      <xdr:colOff>352385</xdr:colOff>
      <xdr:row>255</xdr:row>
      <xdr:rowOff>361908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5962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148</xdr:row>
      <xdr:rowOff>28575</xdr:rowOff>
    </xdr:from>
    <xdr:to>
      <xdr:col>3</xdr:col>
      <xdr:colOff>352385</xdr:colOff>
      <xdr:row>148</xdr:row>
      <xdr:rowOff>352385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634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28575</xdr:rowOff>
    </xdr:from>
    <xdr:to>
      <xdr:col>3</xdr:col>
      <xdr:colOff>352383</xdr:colOff>
      <xdr:row>4</xdr:row>
      <xdr:rowOff>361908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6724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</xdr:row>
      <xdr:rowOff>38100</xdr:rowOff>
    </xdr:from>
    <xdr:to>
      <xdr:col>3</xdr:col>
      <xdr:colOff>352383</xdr:colOff>
      <xdr:row>6</xdr:row>
      <xdr:rowOff>361910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7496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</xdr:row>
      <xdr:rowOff>38100</xdr:rowOff>
    </xdr:from>
    <xdr:to>
      <xdr:col>3</xdr:col>
      <xdr:colOff>352383</xdr:colOff>
      <xdr:row>25</xdr:row>
      <xdr:rowOff>352386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7877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63</xdr:row>
      <xdr:rowOff>38100</xdr:rowOff>
    </xdr:from>
    <xdr:to>
      <xdr:col>3</xdr:col>
      <xdr:colOff>352383</xdr:colOff>
      <xdr:row>63</xdr:row>
      <xdr:rowOff>352386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10250" y="8258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76</xdr:row>
      <xdr:rowOff>38100</xdr:rowOff>
    </xdr:from>
    <xdr:to>
      <xdr:col>3</xdr:col>
      <xdr:colOff>352383</xdr:colOff>
      <xdr:row>76</xdr:row>
      <xdr:rowOff>352386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8639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41528</xdr:colOff>
      <xdr:row>151</xdr:row>
      <xdr:rowOff>47625</xdr:rowOff>
    </xdr:from>
    <xdr:to>
      <xdr:col>3</xdr:col>
      <xdr:colOff>352363</xdr:colOff>
      <xdr:row>151</xdr:row>
      <xdr:rowOff>352365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32728" y="9029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41</xdr:row>
      <xdr:rowOff>38100</xdr:rowOff>
    </xdr:from>
    <xdr:to>
      <xdr:col>3</xdr:col>
      <xdr:colOff>361908</xdr:colOff>
      <xdr:row>41</xdr:row>
      <xdr:rowOff>380957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9401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44</xdr:row>
      <xdr:rowOff>38100</xdr:rowOff>
    </xdr:from>
    <xdr:to>
      <xdr:col>3</xdr:col>
      <xdr:colOff>352385</xdr:colOff>
      <xdr:row>44</xdr:row>
      <xdr:rowOff>361910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9782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272</xdr:row>
      <xdr:rowOff>38100</xdr:rowOff>
    </xdr:from>
    <xdr:to>
      <xdr:col>3</xdr:col>
      <xdr:colOff>352385</xdr:colOff>
      <xdr:row>272</xdr:row>
      <xdr:rowOff>361910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1054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</xdr:row>
      <xdr:rowOff>38100</xdr:rowOff>
    </xdr:from>
    <xdr:to>
      <xdr:col>3</xdr:col>
      <xdr:colOff>361908</xdr:colOff>
      <xdr:row>28</xdr:row>
      <xdr:rowOff>361910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10925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214</xdr:row>
      <xdr:rowOff>38100</xdr:rowOff>
    </xdr:from>
    <xdr:to>
      <xdr:col>3</xdr:col>
      <xdr:colOff>352385</xdr:colOff>
      <xdr:row>214</xdr:row>
      <xdr:rowOff>361910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1130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82</xdr:row>
      <xdr:rowOff>19050</xdr:rowOff>
    </xdr:from>
    <xdr:to>
      <xdr:col>3</xdr:col>
      <xdr:colOff>371431</xdr:colOff>
      <xdr:row>82</xdr:row>
      <xdr:rowOff>361907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404812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229</xdr:row>
      <xdr:rowOff>38100</xdr:rowOff>
    </xdr:from>
    <xdr:to>
      <xdr:col>3</xdr:col>
      <xdr:colOff>352385</xdr:colOff>
      <xdr:row>229</xdr:row>
      <xdr:rowOff>361910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1244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227</xdr:row>
      <xdr:rowOff>38100</xdr:rowOff>
    </xdr:from>
    <xdr:to>
      <xdr:col>3</xdr:col>
      <xdr:colOff>342858</xdr:colOff>
      <xdr:row>227</xdr:row>
      <xdr:rowOff>352386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12068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215</xdr:row>
      <xdr:rowOff>38100</xdr:rowOff>
    </xdr:from>
    <xdr:to>
      <xdr:col>3</xdr:col>
      <xdr:colOff>352385</xdr:colOff>
      <xdr:row>215</xdr:row>
      <xdr:rowOff>361910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12830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254</xdr:row>
      <xdr:rowOff>28575</xdr:rowOff>
    </xdr:from>
    <xdr:to>
      <xdr:col>3</xdr:col>
      <xdr:colOff>352383</xdr:colOff>
      <xdr:row>254</xdr:row>
      <xdr:rowOff>361908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13201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256</xdr:row>
      <xdr:rowOff>38100</xdr:rowOff>
    </xdr:from>
    <xdr:to>
      <xdr:col>3</xdr:col>
      <xdr:colOff>361908</xdr:colOff>
      <xdr:row>256</xdr:row>
      <xdr:rowOff>361910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13592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</xdr:row>
      <xdr:rowOff>38100</xdr:rowOff>
    </xdr:from>
    <xdr:to>
      <xdr:col>3</xdr:col>
      <xdr:colOff>352385</xdr:colOff>
      <xdr:row>7</xdr:row>
      <xdr:rowOff>361910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368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</xdr:row>
      <xdr:rowOff>38100</xdr:rowOff>
    </xdr:from>
    <xdr:to>
      <xdr:col>3</xdr:col>
      <xdr:colOff>342861</xdr:colOff>
      <xdr:row>10</xdr:row>
      <xdr:rowOff>352386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2543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192</xdr:row>
      <xdr:rowOff>38100</xdr:rowOff>
    </xdr:from>
    <xdr:to>
      <xdr:col>3</xdr:col>
      <xdr:colOff>342861</xdr:colOff>
      <xdr:row>192</xdr:row>
      <xdr:rowOff>352386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5210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224</xdr:row>
      <xdr:rowOff>38100</xdr:rowOff>
    </xdr:from>
    <xdr:to>
      <xdr:col>3</xdr:col>
      <xdr:colOff>342861</xdr:colOff>
      <xdr:row>224</xdr:row>
      <xdr:rowOff>352386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1168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100</xdr:row>
      <xdr:rowOff>28575</xdr:rowOff>
    </xdr:from>
    <xdr:to>
      <xdr:col>3</xdr:col>
      <xdr:colOff>342861</xdr:colOff>
      <xdr:row>100</xdr:row>
      <xdr:rowOff>342861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7105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128</xdr:row>
      <xdr:rowOff>38100</xdr:rowOff>
    </xdr:from>
    <xdr:to>
      <xdr:col>3</xdr:col>
      <xdr:colOff>361908</xdr:colOff>
      <xdr:row>128</xdr:row>
      <xdr:rowOff>361910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3592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213</xdr:row>
      <xdr:rowOff>28575</xdr:rowOff>
    </xdr:from>
    <xdr:to>
      <xdr:col>3</xdr:col>
      <xdr:colOff>352385</xdr:colOff>
      <xdr:row>213</xdr:row>
      <xdr:rowOff>361908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13963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</xdr:row>
      <xdr:rowOff>38100</xdr:rowOff>
    </xdr:from>
    <xdr:to>
      <xdr:col>3</xdr:col>
      <xdr:colOff>342861</xdr:colOff>
      <xdr:row>8</xdr:row>
      <xdr:rowOff>352386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14354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</xdr:row>
      <xdr:rowOff>38100</xdr:rowOff>
    </xdr:from>
    <xdr:to>
      <xdr:col>3</xdr:col>
      <xdr:colOff>352385</xdr:colOff>
      <xdr:row>11</xdr:row>
      <xdr:rowOff>361910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1473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</xdr:row>
      <xdr:rowOff>28575</xdr:rowOff>
    </xdr:from>
    <xdr:to>
      <xdr:col>3</xdr:col>
      <xdr:colOff>352383</xdr:colOff>
      <xdr:row>12</xdr:row>
      <xdr:rowOff>352385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15106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</xdr:row>
      <xdr:rowOff>28575</xdr:rowOff>
    </xdr:from>
    <xdr:to>
      <xdr:col>3</xdr:col>
      <xdr:colOff>352383</xdr:colOff>
      <xdr:row>14</xdr:row>
      <xdr:rowOff>342861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15487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</xdr:row>
      <xdr:rowOff>28575</xdr:rowOff>
    </xdr:from>
    <xdr:to>
      <xdr:col>3</xdr:col>
      <xdr:colOff>361908</xdr:colOff>
      <xdr:row>15</xdr:row>
      <xdr:rowOff>371432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5868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</xdr:row>
      <xdr:rowOff>28575</xdr:rowOff>
    </xdr:from>
    <xdr:to>
      <xdr:col>3</xdr:col>
      <xdr:colOff>352385</xdr:colOff>
      <xdr:row>16</xdr:row>
      <xdr:rowOff>352385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16249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</xdr:row>
      <xdr:rowOff>47625</xdr:rowOff>
    </xdr:from>
    <xdr:to>
      <xdr:col>3</xdr:col>
      <xdr:colOff>339410</xdr:colOff>
      <xdr:row>17</xdr:row>
      <xdr:rowOff>352365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19775" y="16649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</xdr:row>
      <xdr:rowOff>38100</xdr:rowOff>
    </xdr:from>
    <xdr:to>
      <xdr:col>3</xdr:col>
      <xdr:colOff>352385</xdr:colOff>
      <xdr:row>18</xdr:row>
      <xdr:rowOff>361910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1702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</xdr:row>
      <xdr:rowOff>47625</xdr:rowOff>
    </xdr:from>
    <xdr:to>
      <xdr:col>3</xdr:col>
      <xdr:colOff>348935</xdr:colOff>
      <xdr:row>19</xdr:row>
      <xdr:rowOff>352365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17411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</xdr:row>
      <xdr:rowOff>38100</xdr:rowOff>
    </xdr:from>
    <xdr:to>
      <xdr:col>3</xdr:col>
      <xdr:colOff>352385</xdr:colOff>
      <xdr:row>20</xdr:row>
      <xdr:rowOff>361910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1778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</xdr:row>
      <xdr:rowOff>38100</xdr:rowOff>
    </xdr:from>
    <xdr:to>
      <xdr:col>3</xdr:col>
      <xdr:colOff>352385</xdr:colOff>
      <xdr:row>21</xdr:row>
      <xdr:rowOff>361910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1816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28575</xdr:rowOff>
    </xdr:from>
    <xdr:to>
      <xdr:col>3</xdr:col>
      <xdr:colOff>352385</xdr:colOff>
      <xdr:row>22</xdr:row>
      <xdr:rowOff>352385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18535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23</xdr:row>
      <xdr:rowOff>38100</xdr:rowOff>
    </xdr:from>
    <xdr:to>
      <xdr:col>3</xdr:col>
      <xdr:colOff>342858</xdr:colOff>
      <xdr:row>23</xdr:row>
      <xdr:rowOff>352386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18926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</xdr:row>
      <xdr:rowOff>28575</xdr:rowOff>
    </xdr:from>
    <xdr:to>
      <xdr:col>3</xdr:col>
      <xdr:colOff>352385</xdr:colOff>
      <xdr:row>24</xdr:row>
      <xdr:rowOff>361908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19297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26</xdr:row>
      <xdr:rowOff>38100</xdr:rowOff>
    </xdr:from>
    <xdr:to>
      <xdr:col>3</xdr:col>
      <xdr:colOff>342858</xdr:colOff>
      <xdr:row>26</xdr:row>
      <xdr:rowOff>352386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19688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</xdr:row>
      <xdr:rowOff>38100</xdr:rowOff>
    </xdr:from>
    <xdr:to>
      <xdr:col>3</xdr:col>
      <xdr:colOff>352385</xdr:colOff>
      <xdr:row>27</xdr:row>
      <xdr:rowOff>361910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2006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</xdr:row>
      <xdr:rowOff>38100</xdr:rowOff>
    </xdr:from>
    <xdr:to>
      <xdr:col>3</xdr:col>
      <xdr:colOff>352385</xdr:colOff>
      <xdr:row>29</xdr:row>
      <xdr:rowOff>361910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20450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</xdr:row>
      <xdr:rowOff>38100</xdr:rowOff>
    </xdr:from>
    <xdr:to>
      <xdr:col>3</xdr:col>
      <xdr:colOff>352385</xdr:colOff>
      <xdr:row>30</xdr:row>
      <xdr:rowOff>361910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2083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</xdr:row>
      <xdr:rowOff>38100</xdr:rowOff>
    </xdr:from>
    <xdr:to>
      <xdr:col>3</xdr:col>
      <xdr:colOff>361908</xdr:colOff>
      <xdr:row>31</xdr:row>
      <xdr:rowOff>361910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21212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32</xdr:row>
      <xdr:rowOff>38100</xdr:rowOff>
    </xdr:from>
    <xdr:to>
      <xdr:col>3</xdr:col>
      <xdr:colOff>361908</xdr:colOff>
      <xdr:row>32</xdr:row>
      <xdr:rowOff>361910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21593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33</xdr:row>
      <xdr:rowOff>38100</xdr:rowOff>
    </xdr:from>
    <xdr:to>
      <xdr:col>3</xdr:col>
      <xdr:colOff>352385</xdr:colOff>
      <xdr:row>33</xdr:row>
      <xdr:rowOff>361910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2197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34</xdr:row>
      <xdr:rowOff>38100</xdr:rowOff>
    </xdr:from>
    <xdr:to>
      <xdr:col>3</xdr:col>
      <xdr:colOff>361908</xdr:colOff>
      <xdr:row>34</xdr:row>
      <xdr:rowOff>361910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22355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35</xdr:row>
      <xdr:rowOff>38100</xdr:rowOff>
    </xdr:from>
    <xdr:to>
      <xdr:col>3</xdr:col>
      <xdr:colOff>352385</xdr:colOff>
      <xdr:row>35</xdr:row>
      <xdr:rowOff>361910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2273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36</xdr:row>
      <xdr:rowOff>38100</xdr:rowOff>
    </xdr:from>
    <xdr:to>
      <xdr:col>3</xdr:col>
      <xdr:colOff>352385</xdr:colOff>
      <xdr:row>36</xdr:row>
      <xdr:rowOff>361910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2311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37</xdr:row>
      <xdr:rowOff>38100</xdr:rowOff>
    </xdr:from>
    <xdr:to>
      <xdr:col>3</xdr:col>
      <xdr:colOff>342861</xdr:colOff>
      <xdr:row>37</xdr:row>
      <xdr:rowOff>352386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23498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38</xdr:row>
      <xdr:rowOff>38100</xdr:rowOff>
    </xdr:from>
    <xdr:to>
      <xdr:col>3</xdr:col>
      <xdr:colOff>342861</xdr:colOff>
      <xdr:row>38</xdr:row>
      <xdr:rowOff>352386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23879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39</xdr:row>
      <xdr:rowOff>28575</xdr:rowOff>
    </xdr:from>
    <xdr:to>
      <xdr:col>3</xdr:col>
      <xdr:colOff>352383</xdr:colOff>
      <xdr:row>39</xdr:row>
      <xdr:rowOff>342861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24250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40</xdr:row>
      <xdr:rowOff>38100</xdr:rowOff>
    </xdr:from>
    <xdr:to>
      <xdr:col>3</xdr:col>
      <xdr:colOff>361908</xdr:colOff>
      <xdr:row>40</xdr:row>
      <xdr:rowOff>361910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2464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42</xdr:row>
      <xdr:rowOff>38100</xdr:rowOff>
    </xdr:from>
    <xdr:to>
      <xdr:col>3</xdr:col>
      <xdr:colOff>361908</xdr:colOff>
      <xdr:row>42</xdr:row>
      <xdr:rowOff>380957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25022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43</xdr:row>
      <xdr:rowOff>47625</xdr:rowOff>
    </xdr:from>
    <xdr:to>
      <xdr:col>3</xdr:col>
      <xdr:colOff>348935</xdr:colOff>
      <xdr:row>43</xdr:row>
      <xdr:rowOff>352365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25412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45</xdr:row>
      <xdr:rowOff>38100</xdr:rowOff>
    </xdr:from>
    <xdr:to>
      <xdr:col>3</xdr:col>
      <xdr:colOff>361908</xdr:colOff>
      <xdr:row>45</xdr:row>
      <xdr:rowOff>380957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25784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46</xdr:row>
      <xdr:rowOff>38100</xdr:rowOff>
    </xdr:from>
    <xdr:to>
      <xdr:col>3</xdr:col>
      <xdr:colOff>352383</xdr:colOff>
      <xdr:row>46</xdr:row>
      <xdr:rowOff>361910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26165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47</xdr:row>
      <xdr:rowOff>28575</xdr:rowOff>
    </xdr:from>
    <xdr:to>
      <xdr:col>3</xdr:col>
      <xdr:colOff>352385</xdr:colOff>
      <xdr:row>47</xdr:row>
      <xdr:rowOff>352385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2653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48</xdr:row>
      <xdr:rowOff>38100</xdr:rowOff>
    </xdr:from>
    <xdr:to>
      <xdr:col>3</xdr:col>
      <xdr:colOff>342861</xdr:colOff>
      <xdr:row>48</xdr:row>
      <xdr:rowOff>352386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2692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49</xdr:row>
      <xdr:rowOff>38100</xdr:rowOff>
    </xdr:from>
    <xdr:to>
      <xdr:col>3</xdr:col>
      <xdr:colOff>352383</xdr:colOff>
      <xdr:row>49</xdr:row>
      <xdr:rowOff>361910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27308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50</xdr:row>
      <xdr:rowOff>38100</xdr:rowOff>
    </xdr:from>
    <xdr:to>
      <xdr:col>3</xdr:col>
      <xdr:colOff>361908</xdr:colOff>
      <xdr:row>50</xdr:row>
      <xdr:rowOff>380957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27689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51</xdr:row>
      <xdr:rowOff>47625</xdr:rowOff>
    </xdr:from>
    <xdr:to>
      <xdr:col>3</xdr:col>
      <xdr:colOff>348935</xdr:colOff>
      <xdr:row>51</xdr:row>
      <xdr:rowOff>352365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28079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52</xdr:row>
      <xdr:rowOff>19050</xdr:rowOff>
    </xdr:from>
    <xdr:to>
      <xdr:col>3</xdr:col>
      <xdr:colOff>371431</xdr:colOff>
      <xdr:row>52</xdr:row>
      <xdr:rowOff>361907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2843212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53</xdr:row>
      <xdr:rowOff>28575</xdr:rowOff>
    </xdr:from>
    <xdr:to>
      <xdr:col>3</xdr:col>
      <xdr:colOff>352385</xdr:colOff>
      <xdr:row>53</xdr:row>
      <xdr:rowOff>352385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2882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54</xdr:row>
      <xdr:rowOff>38100</xdr:rowOff>
    </xdr:from>
    <xdr:to>
      <xdr:col>3</xdr:col>
      <xdr:colOff>361908</xdr:colOff>
      <xdr:row>54</xdr:row>
      <xdr:rowOff>380957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29213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55</xdr:row>
      <xdr:rowOff>38100</xdr:rowOff>
    </xdr:from>
    <xdr:to>
      <xdr:col>3</xdr:col>
      <xdr:colOff>342861</xdr:colOff>
      <xdr:row>55</xdr:row>
      <xdr:rowOff>352386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29594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56</xdr:row>
      <xdr:rowOff>38100</xdr:rowOff>
    </xdr:from>
    <xdr:to>
      <xdr:col>3</xdr:col>
      <xdr:colOff>352385</xdr:colOff>
      <xdr:row>56</xdr:row>
      <xdr:rowOff>361910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2997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57</xdr:row>
      <xdr:rowOff>28575</xdr:rowOff>
    </xdr:from>
    <xdr:to>
      <xdr:col>3</xdr:col>
      <xdr:colOff>342861</xdr:colOff>
      <xdr:row>57</xdr:row>
      <xdr:rowOff>342861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30346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58</xdr:row>
      <xdr:rowOff>47625</xdr:rowOff>
    </xdr:from>
    <xdr:to>
      <xdr:col>3</xdr:col>
      <xdr:colOff>348935</xdr:colOff>
      <xdr:row>58</xdr:row>
      <xdr:rowOff>352365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30746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59</xdr:row>
      <xdr:rowOff>38100</xdr:rowOff>
    </xdr:from>
    <xdr:to>
      <xdr:col>3</xdr:col>
      <xdr:colOff>352383</xdr:colOff>
      <xdr:row>59</xdr:row>
      <xdr:rowOff>361910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31118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60</xdr:row>
      <xdr:rowOff>38100</xdr:rowOff>
    </xdr:from>
    <xdr:to>
      <xdr:col>3</xdr:col>
      <xdr:colOff>352383</xdr:colOff>
      <xdr:row>60</xdr:row>
      <xdr:rowOff>361910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31499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61</xdr:row>
      <xdr:rowOff>19050</xdr:rowOff>
    </xdr:from>
    <xdr:to>
      <xdr:col>3</xdr:col>
      <xdr:colOff>371431</xdr:colOff>
      <xdr:row>61</xdr:row>
      <xdr:rowOff>361907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3186112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62</xdr:row>
      <xdr:rowOff>38100</xdr:rowOff>
    </xdr:from>
    <xdr:to>
      <xdr:col>3</xdr:col>
      <xdr:colOff>342861</xdr:colOff>
      <xdr:row>62</xdr:row>
      <xdr:rowOff>352386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32261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65</xdr:row>
      <xdr:rowOff>19050</xdr:rowOff>
    </xdr:from>
    <xdr:to>
      <xdr:col>3</xdr:col>
      <xdr:colOff>371431</xdr:colOff>
      <xdr:row>65</xdr:row>
      <xdr:rowOff>361907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3262312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66</xdr:row>
      <xdr:rowOff>28575</xdr:rowOff>
    </xdr:from>
    <xdr:to>
      <xdr:col>3</xdr:col>
      <xdr:colOff>352383</xdr:colOff>
      <xdr:row>66</xdr:row>
      <xdr:rowOff>361908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33013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67</xdr:row>
      <xdr:rowOff>38100</xdr:rowOff>
    </xdr:from>
    <xdr:to>
      <xdr:col>3</xdr:col>
      <xdr:colOff>342861</xdr:colOff>
      <xdr:row>67</xdr:row>
      <xdr:rowOff>352386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33404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68</xdr:row>
      <xdr:rowOff>38100</xdr:rowOff>
    </xdr:from>
    <xdr:to>
      <xdr:col>3</xdr:col>
      <xdr:colOff>352385</xdr:colOff>
      <xdr:row>68</xdr:row>
      <xdr:rowOff>361910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3378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69</xdr:row>
      <xdr:rowOff>38100</xdr:rowOff>
    </xdr:from>
    <xdr:to>
      <xdr:col>3</xdr:col>
      <xdr:colOff>352385</xdr:colOff>
      <xdr:row>69</xdr:row>
      <xdr:rowOff>361910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3416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71</xdr:row>
      <xdr:rowOff>38100</xdr:rowOff>
    </xdr:from>
    <xdr:to>
      <xdr:col>3</xdr:col>
      <xdr:colOff>352385</xdr:colOff>
      <xdr:row>71</xdr:row>
      <xdr:rowOff>361910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3454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72</xdr:row>
      <xdr:rowOff>28575</xdr:rowOff>
    </xdr:from>
    <xdr:to>
      <xdr:col>3</xdr:col>
      <xdr:colOff>352385</xdr:colOff>
      <xdr:row>72</xdr:row>
      <xdr:rowOff>361908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34918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73</xdr:row>
      <xdr:rowOff>38100</xdr:rowOff>
    </xdr:from>
    <xdr:to>
      <xdr:col>3</xdr:col>
      <xdr:colOff>352385</xdr:colOff>
      <xdr:row>73</xdr:row>
      <xdr:rowOff>361910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3530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74</xdr:row>
      <xdr:rowOff>38100</xdr:rowOff>
    </xdr:from>
    <xdr:to>
      <xdr:col>3</xdr:col>
      <xdr:colOff>352385</xdr:colOff>
      <xdr:row>74</xdr:row>
      <xdr:rowOff>361910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35690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75</xdr:row>
      <xdr:rowOff>28575</xdr:rowOff>
    </xdr:from>
    <xdr:to>
      <xdr:col>3</xdr:col>
      <xdr:colOff>352385</xdr:colOff>
      <xdr:row>75</xdr:row>
      <xdr:rowOff>352385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3606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77</xdr:row>
      <xdr:rowOff>38100</xdr:rowOff>
    </xdr:from>
    <xdr:to>
      <xdr:col>3</xdr:col>
      <xdr:colOff>352383</xdr:colOff>
      <xdr:row>77</xdr:row>
      <xdr:rowOff>352386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36452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78</xdr:row>
      <xdr:rowOff>28575</xdr:rowOff>
    </xdr:from>
    <xdr:to>
      <xdr:col>3</xdr:col>
      <xdr:colOff>352385</xdr:colOff>
      <xdr:row>78</xdr:row>
      <xdr:rowOff>352385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3682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79</xdr:row>
      <xdr:rowOff>38100</xdr:rowOff>
    </xdr:from>
    <xdr:to>
      <xdr:col>3</xdr:col>
      <xdr:colOff>361908</xdr:colOff>
      <xdr:row>79</xdr:row>
      <xdr:rowOff>361910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7214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80</xdr:row>
      <xdr:rowOff>38100</xdr:rowOff>
    </xdr:from>
    <xdr:to>
      <xdr:col>3</xdr:col>
      <xdr:colOff>342858</xdr:colOff>
      <xdr:row>80</xdr:row>
      <xdr:rowOff>352386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37595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81</xdr:row>
      <xdr:rowOff>28575</xdr:rowOff>
    </xdr:from>
    <xdr:to>
      <xdr:col>3</xdr:col>
      <xdr:colOff>342861</xdr:colOff>
      <xdr:row>81</xdr:row>
      <xdr:rowOff>342861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37966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83</xdr:row>
      <xdr:rowOff>28575</xdr:rowOff>
    </xdr:from>
    <xdr:to>
      <xdr:col>3</xdr:col>
      <xdr:colOff>352385</xdr:colOff>
      <xdr:row>83</xdr:row>
      <xdr:rowOff>361908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38347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84</xdr:row>
      <xdr:rowOff>38100</xdr:rowOff>
    </xdr:from>
    <xdr:to>
      <xdr:col>3</xdr:col>
      <xdr:colOff>352385</xdr:colOff>
      <xdr:row>84</xdr:row>
      <xdr:rowOff>361910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3873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85</xdr:row>
      <xdr:rowOff>38100</xdr:rowOff>
    </xdr:from>
    <xdr:to>
      <xdr:col>3</xdr:col>
      <xdr:colOff>352383</xdr:colOff>
      <xdr:row>85</xdr:row>
      <xdr:rowOff>352386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39119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86</xdr:row>
      <xdr:rowOff>38100</xdr:rowOff>
    </xdr:from>
    <xdr:to>
      <xdr:col>3</xdr:col>
      <xdr:colOff>352383</xdr:colOff>
      <xdr:row>86</xdr:row>
      <xdr:rowOff>361910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3950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87</xdr:row>
      <xdr:rowOff>38100</xdr:rowOff>
    </xdr:from>
    <xdr:to>
      <xdr:col>3</xdr:col>
      <xdr:colOff>361908</xdr:colOff>
      <xdr:row>87</xdr:row>
      <xdr:rowOff>361910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988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88</xdr:row>
      <xdr:rowOff>38100</xdr:rowOff>
    </xdr:from>
    <xdr:to>
      <xdr:col>3</xdr:col>
      <xdr:colOff>352385</xdr:colOff>
      <xdr:row>88</xdr:row>
      <xdr:rowOff>361910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40262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89</xdr:row>
      <xdr:rowOff>38100</xdr:rowOff>
    </xdr:from>
    <xdr:to>
      <xdr:col>3</xdr:col>
      <xdr:colOff>361908</xdr:colOff>
      <xdr:row>89</xdr:row>
      <xdr:rowOff>361910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40643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90</xdr:row>
      <xdr:rowOff>38100</xdr:rowOff>
    </xdr:from>
    <xdr:to>
      <xdr:col>3</xdr:col>
      <xdr:colOff>352385</xdr:colOff>
      <xdr:row>90</xdr:row>
      <xdr:rowOff>361910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4102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91</xdr:row>
      <xdr:rowOff>38100</xdr:rowOff>
    </xdr:from>
    <xdr:to>
      <xdr:col>3</xdr:col>
      <xdr:colOff>361908</xdr:colOff>
      <xdr:row>91</xdr:row>
      <xdr:rowOff>361910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41405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92</xdr:row>
      <xdr:rowOff>28575</xdr:rowOff>
    </xdr:from>
    <xdr:to>
      <xdr:col>3</xdr:col>
      <xdr:colOff>352385</xdr:colOff>
      <xdr:row>92</xdr:row>
      <xdr:rowOff>352385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4177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93</xdr:row>
      <xdr:rowOff>28575</xdr:rowOff>
    </xdr:from>
    <xdr:to>
      <xdr:col>3</xdr:col>
      <xdr:colOff>342861</xdr:colOff>
      <xdr:row>93</xdr:row>
      <xdr:rowOff>342861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42157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94</xdr:row>
      <xdr:rowOff>28575</xdr:rowOff>
    </xdr:from>
    <xdr:to>
      <xdr:col>3</xdr:col>
      <xdr:colOff>352383</xdr:colOff>
      <xdr:row>94</xdr:row>
      <xdr:rowOff>361908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42538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95</xdr:row>
      <xdr:rowOff>28575</xdr:rowOff>
    </xdr:from>
    <xdr:to>
      <xdr:col>3</xdr:col>
      <xdr:colOff>352385</xdr:colOff>
      <xdr:row>95</xdr:row>
      <xdr:rowOff>352385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42919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96</xdr:row>
      <xdr:rowOff>38100</xdr:rowOff>
    </xdr:from>
    <xdr:to>
      <xdr:col>3</xdr:col>
      <xdr:colOff>342861</xdr:colOff>
      <xdr:row>96</xdr:row>
      <xdr:rowOff>352386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43310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97</xdr:row>
      <xdr:rowOff>38100</xdr:rowOff>
    </xdr:from>
    <xdr:to>
      <xdr:col>3</xdr:col>
      <xdr:colOff>361908</xdr:colOff>
      <xdr:row>97</xdr:row>
      <xdr:rowOff>361910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4369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98</xdr:row>
      <xdr:rowOff>28575</xdr:rowOff>
    </xdr:from>
    <xdr:to>
      <xdr:col>3</xdr:col>
      <xdr:colOff>352383</xdr:colOff>
      <xdr:row>98</xdr:row>
      <xdr:rowOff>361908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44062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99</xdr:row>
      <xdr:rowOff>38100</xdr:rowOff>
    </xdr:from>
    <xdr:to>
      <xdr:col>3</xdr:col>
      <xdr:colOff>361908</xdr:colOff>
      <xdr:row>99</xdr:row>
      <xdr:rowOff>361910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44453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101</xdr:row>
      <xdr:rowOff>38100</xdr:rowOff>
    </xdr:from>
    <xdr:to>
      <xdr:col>3</xdr:col>
      <xdr:colOff>361908</xdr:colOff>
      <xdr:row>101</xdr:row>
      <xdr:rowOff>361910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44834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102</xdr:row>
      <xdr:rowOff>28575</xdr:rowOff>
    </xdr:from>
    <xdr:to>
      <xdr:col>3</xdr:col>
      <xdr:colOff>361908</xdr:colOff>
      <xdr:row>102</xdr:row>
      <xdr:rowOff>352385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4520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103</xdr:row>
      <xdr:rowOff>47625</xdr:rowOff>
    </xdr:from>
    <xdr:to>
      <xdr:col>3</xdr:col>
      <xdr:colOff>348935</xdr:colOff>
      <xdr:row>103</xdr:row>
      <xdr:rowOff>352365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45605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104</xdr:row>
      <xdr:rowOff>38100</xdr:rowOff>
    </xdr:from>
    <xdr:to>
      <xdr:col>3</xdr:col>
      <xdr:colOff>352385</xdr:colOff>
      <xdr:row>104</xdr:row>
      <xdr:rowOff>361910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4597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105</xdr:row>
      <xdr:rowOff>38100</xdr:rowOff>
    </xdr:from>
    <xdr:to>
      <xdr:col>3</xdr:col>
      <xdr:colOff>342861</xdr:colOff>
      <xdr:row>105</xdr:row>
      <xdr:rowOff>352386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46358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106</xdr:row>
      <xdr:rowOff>28575</xdr:rowOff>
    </xdr:from>
    <xdr:to>
      <xdr:col>3</xdr:col>
      <xdr:colOff>352385</xdr:colOff>
      <xdr:row>106</xdr:row>
      <xdr:rowOff>361908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46729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107</xdr:row>
      <xdr:rowOff>38100</xdr:rowOff>
    </xdr:from>
    <xdr:to>
      <xdr:col>3</xdr:col>
      <xdr:colOff>361908</xdr:colOff>
      <xdr:row>107</xdr:row>
      <xdr:rowOff>380957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47120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108</xdr:row>
      <xdr:rowOff>28575</xdr:rowOff>
    </xdr:from>
    <xdr:to>
      <xdr:col>3</xdr:col>
      <xdr:colOff>352385</xdr:colOff>
      <xdr:row>108</xdr:row>
      <xdr:rowOff>361908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47491650"/>
          <a:ext cx="323810" cy="333333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109</xdr:row>
      <xdr:rowOff>19050</xdr:rowOff>
    </xdr:from>
    <xdr:ext cx="352381" cy="342857"/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43600" y="8972550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110</xdr:row>
      <xdr:rowOff>38100</xdr:rowOff>
    </xdr:from>
    <xdr:to>
      <xdr:col>3</xdr:col>
      <xdr:colOff>352385</xdr:colOff>
      <xdr:row>110</xdr:row>
      <xdr:rowOff>361910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4826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111</xdr:row>
      <xdr:rowOff>28575</xdr:rowOff>
    </xdr:from>
    <xdr:to>
      <xdr:col>3</xdr:col>
      <xdr:colOff>352385</xdr:colOff>
      <xdr:row>111</xdr:row>
      <xdr:rowOff>352385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4863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112</xdr:row>
      <xdr:rowOff>28575</xdr:rowOff>
    </xdr:from>
    <xdr:to>
      <xdr:col>3</xdr:col>
      <xdr:colOff>352385</xdr:colOff>
      <xdr:row>112</xdr:row>
      <xdr:rowOff>352385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49015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113</xdr:row>
      <xdr:rowOff>38100</xdr:rowOff>
    </xdr:from>
    <xdr:to>
      <xdr:col>3</xdr:col>
      <xdr:colOff>342858</xdr:colOff>
      <xdr:row>113</xdr:row>
      <xdr:rowOff>352386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49406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114</xdr:row>
      <xdr:rowOff>28575</xdr:rowOff>
    </xdr:from>
    <xdr:to>
      <xdr:col>3</xdr:col>
      <xdr:colOff>352385</xdr:colOff>
      <xdr:row>114</xdr:row>
      <xdr:rowOff>352385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49777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115</xdr:row>
      <xdr:rowOff>28575</xdr:rowOff>
    </xdr:from>
    <xdr:to>
      <xdr:col>3</xdr:col>
      <xdr:colOff>352385</xdr:colOff>
      <xdr:row>115</xdr:row>
      <xdr:rowOff>361908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50158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116</xdr:row>
      <xdr:rowOff>19050</xdr:rowOff>
    </xdr:from>
    <xdr:to>
      <xdr:col>3</xdr:col>
      <xdr:colOff>352383</xdr:colOff>
      <xdr:row>116</xdr:row>
      <xdr:rowOff>352383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50530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118</xdr:row>
      <xdr:rowOff>38100</xdr:rowOff>
    </xdr:from>
    <xdr:to>
      <xdr:col>3</xdr:col>
      <xdr:colOff>352385</xdr:colOff>
      <xdr:row>118</xdr:row>
      <xdr:rowOff>361910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5131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117</xdr:row>
      <xdr:rowOff>38100</xdr:rowOff>
    </xdr:from>
    <xdr:to>
      <xdr:col>3</xdr:col>
      <xdr:colOff>342861</xdr:colOff>
      <xdr:row>117</xdr:row>
      <xdr:rowOff>352386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50930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119</xdr:row>
      <xdr:rowOff>38100</xdr:rowOff>
    </xdr:from>
    <xdr:to>
      <xdr:col>3</xdr:col>
      <xdr:colOff>352385</xdr:colOff>
      <xdr:row>119</xdr:row>
      <xdr:rowOff>361910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51692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120</xdr:row>
      <xdr:rowOff>28575</xdr:rowOff>
    </xdr:from>
    <xdr:to>
      <xdr:col>3</xdr:col>
      <xdr:colOff>352385</xdr:colOff>
      <xdr:row>120</xdr:row>
      <xdr:rowOff>352385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5206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121</xdr:row>
      <xdr:rowOff>38100</xdr:rowOff>
    </xdr:from>
    <xdr:to>
      <xdr:col>3</xdr:col>
      <xdr:colOff>352385</xdr:colOff>
      <xdr:row>121</xdr:row>
      <xdr:rowOff>361910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5245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122</xdr:row>
      <xdr:rowOff>19050</xdr:rowOff>
    </xdr:from>
    <xdr:to>
      <xdr:col>3</xdr:col>
      <xdr:colOff>352383</xdr:colOff>
      <xdr:row>122</xdr:row>
      <xdr:rowOff>352383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52816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123</xdr:row>
      <xdr:rowOff>38100</xdr:rowOff>
    </xdr:from>
    <xdr:to>
      <xdr:col>3</xdr:col>
      <xdr:colOff>361908</xdr:colOff>
      <xdr:row>123</xdr:row>
      <xdr:rowOff>380957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53216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124</xdr:row>
      <xdr:rowOff>38100</xdr:rowOff>
    </xdr:from>
    <xdr:to>
      <xdr:col>3</xdr:col>
      <xdr:colOff>342858</xdr:colOff>
      <xdr:row>124</xdr:row>
      <xdr:rowOff>352386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53597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125</xdr:row>
      <xdr:rowOff>38100</xdr:rowOff>
    </xdr:from>
    <xdr:to>
      <xdr:col>3</xdr:col>
      <xdr:colOff>352385</xdr:colOff>
      <xdr:row>125</xdr:row>
      <xdr:rowOff>361910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5397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126</xdr:row>
      <xdr:rowOff>38100</xdr:rowOff>
    </xdr:from>
    <xdr:to>
      <xdr:col>3</xdr:col>
      <xdr:colOff>352385</xdr:colOff>
      <xdr:row>126</xdr:row>
      <xdr:rowOff>361910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54359175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127</xdr:row>
      <xdr:rowOff>9525</xdr:rowOff>
    </xdr:from>
    <xdr:ext cx="352381" cy="342857"/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54711600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129</xdr:row>
      <xdr:rowOff>38100</xdr:rowOff>
    </xdr:from>
    <xdr:to>
      <xdr:col>3</xdr:col>
      <xdr:colOff>361908</xdr:colOff>
      <xdr:row>129</xdr:row>
      <xdr:rowOff>361910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5512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130</xdr:row>
      <xdr:rowOff>38100</xdr:rowOff>
    </xdr:from>
    <xdr:to>
      <xdr:col>3</xdr:col>
      <xdr:colOff>352383</xdr:colOff>
      <xdr:row>130</xdr:row>
      <xdr:rowOff>352386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55502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131</xdr:row>
      <xdr:rowOff>38100</xdr:rowOff>
    </xdr:from>
    <xdr:to>
      <xdr:col>3</xdr:col>
      <xdr:colOff>342861</xdr:colOff>
      <xdr:row>131</xdr:row>
      <xdr:rowOff>352386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55883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132</xdr:row>
      <xdr:rowOff>28575</xdr:rowOff>
    </xdr:from>
    <xdr:to>
      <xdr:col>3</xdr:col>
      <xdr:colOff>352385</xdr:colOff>
      <xdr:row>132</xdr:row>
      <xdr:rowOff>352385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5625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133</xdr:row>
      <xdr:rowOff>38100</xdr:rowOff>
    </xdr:from>
    <xdr:to>
      <xdr:col>3</xdr:col>
      <xdr:colOff>352385</xdr:colOff>
      <xdr:row>133</xdr:row>
      <xdr:rowOff>361910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5664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134</xdr:row>
      <xdr:rowOff>28575</xdr:rowOff>
    </xdr:from>
    <xdr:to>
      <xdr:col>3</xdr:col>
      <xdr:colOff>352383</xdr:colOff>
      <xdr:row>134</xdr:row>
      <xdr:rowOff>361908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57016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135</xdr:row>
      <xdr:rowOff>38100</xdr:rowOff>
    </xdr:from>
    <xdr:to>
      <xdr:col>3</xdr:col>
      <xdr:colOff>361908</xdr:colOff>
      <xdr:row>135</xdr:row>
      <xdr:rowOff>361910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57407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136</xdr:row>
      <xdr:rowOff>38100</xdr:rowOff>
    </xdr:from>
    <xdr:to>
      <xdr:col>3</xdr:col>
      <xdr:colOff>342858</xdr:colOff>
      <xdr:row>136</xdr:row>
      <xdr:rowOff>352386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57788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137</xdr:row>
      <xdr:rowOff>38100</xdr:rowOff>
    </xdr:from>
    <xdr:to>
      <xdr:col>3</xdr:col>
      <xdr:colOff>352385</xdr:colOff>
      <xdr:row>137</xdr:row>
      <xdr:rowOff>361910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5816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138</xdr:row>
      <xdr:rowOff>38100</xdr:rowOff>
    </xdr:from>
    <xdr:to>
      <xdr:col>3</xdr:col>
      <xdr:colOff>342861</xdr:colOff>
      <xdr:row>138</xdr:row>
      <xdr:rowOff>352386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58550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139</xdr:row>
      <xdr:rowOff>38100</xdr:rowOff>
    </xdr:from>
    <xdr:to>
      <xdr:col>3</xdr:col>
      <xdr:colOff>352383</xdr:colOff>
      <xdr:row>139</xdr:row>
      <xdr:rowOff>361910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5893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140</xdr:row>
      <xdr:rowOff>28575</xdr:rowOff>
    </xdr:from>
    <xdr:to>
      <xdr:col>3</xdr:col>
      <xdr:colOff>352385</xdr:colOff>
      <xdr:row>140</xdr:row>
      <xdr:rowOff>352385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59302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141</xdr:row>
      <xdr:rowOff>19050</xdr:rowOff>
    </xdr:from>
    <xdr:ext cx="352381" cy="342857"/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59674125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142</xdr:row>
      <xdr:rowOff>38100</xdr:rowOff>
    </xdr:from>
    <xdr:to>
      <xdr:col>3</xdr:col>
      <xdr:colOff>342861</xdr:colOff>
      <xdr:row>142</xdr:row>
      <xdr:rowOff>352386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60074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143</xdr:row>
      <xdr:rowOff>38100</xdr:rowOff>
    </xdr:from>
    <xdr:to>
      <xdr:col>3</xdr:col>
      <xdr:colOff>352385</xdr:colOff>
      <xdr:row>143</xdr:row>
      <xdr:rowOff>361910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6045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144</xdr:row>
      <xdr:rowOff>28575</xdr:rowOff>
    </xdr:from>
    <xdr:to>
      <xdr:col>3</xdr:col>
      <xdr:colOff>352383</xdr:colOff>
      <xdr:row>144</xdr:row>
      <xdr:rowOff>352385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6082665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145</xdr:row>
      <xdr:rowOff>9525</xdr:rowOff>
    </xdr:from>
    <xdr:ext cx="352381" cy="342857"/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61188600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38100</xdr:colOff>
      <xdr:row>146</xdr:row>
      <xdr:rowOff>47625</xdr:rowOff>
    </xdr:from>
    <xdr:to>
      <xdr:col>3</xdr:col>
      <xdr:colOff>348935</xdr:colOff>
      <xdr:row>146</xdr:row>
      <xdr:rowOff>352365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61607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147</xdr:row>
      <xdr:rowOff>47625</xdr:rowOff>
    </xdr:from>
    <xdr:to>
      <xdr:col>3</xdr:col>
      <xdr:colOff>348935</xdr:colOff>
      <xdr:row>147</xdr:row>
      <xdr:rowOff>352365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61988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149</xdr:row>
      <xdr:rowOff>38100</xdr:rowOff>
    </xdr:from>
    <xdr:to>
      <xdr:col>3</xdr:col>
      <xdr:colOff>361908</xdr:colOff>
      <xdr:row>149</xdr:row>
      <xdr:rowOff>361910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6236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150</xdr:row>
      <xdr:rowOff>28575</xdr:rowOff>
    </xdr:from>
    <xdr:to>
      <xdr:col>3</xdr:col>
      <xdr:colOff>352383</xdr:colOff>
      <xdr:row>150</xdr:row>
      <xdr:rowOff>361908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62731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152</xdr:row>
      <xdr:rowOff>38100</xdr:rowOff>
    </xdr:from>
    <xdr:to>
      <xdr:col>3</xdr:col>
      <xdr:colOff>352385</xdr:colOff>
      <xdr:row>152</xdr:row>
      <xdr:rowOff>361910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63122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153</xdr:row>
      <xdr:rowOff>38100</xdr:rowOff>
    </xdr:from>
    <xdr:to>
      <xdr:col>3</xdr:col>
      <xdr:colOff>352385</xdr:colOff>
      <xdr:row>153</xdr:row>
      <xdr:rowOff>361910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6350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154</xdr:row>
      <xdr:rowOff>47625</xdr:rowOff>
    </xdr:from>
    <xdr:to>
      <xdr:col>3</xdr:col>
      <xdr:colOff>348935</xdr:colOff>
      <xdr:row>154</xdr:row>
      <xdr:rowOff>352365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63893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155</xdr:row>
      <xdr:rowOff>38100</xdr:rowOff>
    </xdr:from>
    <xdr:to>
      <xdr:col>3</xdr:col>
      <xdr:colOff>352383</xdr:colOff>
      <xdr:row>155</xdr:row>
      <xdr:rowOff>352386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64265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156</xdr:row>
      <xdr:rowOff>38100</xdr:rowOff>
    </xdr:from>
    <xdr:to>
      <xdr:col>3</xdr:col>
      <xdr:colOff>361908</xdr:colOff>
      <xdr:row>156</xdr:row>
      <xdr:rowOff>380957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64646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157</xdr:row>
      <xdr:rowOff>38100</xdr:rowOff>
    </xdr:from>
    <xdr:to>
      <xdr:col>3</xdr:col>
      <xdr:colOff>361908</xdr:colOff>
      <xdr:row>157</xdr:row>
      <xdr:rowOff>361910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65027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158</xdr:row>
      <xdr:rowOff>28575</xdr:rowOff>
    </xdr:from>
    <xdr:to>
      <xdr:col>3</xdr:col>
      <xdr:colOff>342861</xdr:colOff>
      <xdr:row>158</xdr:row>
      <xdr:rowOff>342861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65398650"/>
          <a:ext cx="314286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159</xdr:row>
      <xdr:rowOff>19050</xdr:rowOff>
    </xdr:from>
    <xdr:ext cx="352381" cy="342857"/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65770125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160</xdr:row>
      <xdr:rowOff>38100</xdr:rowOff>
    </xdr:from>
    <xdr:to>
      <xdr:col>3</xdr:col>
      <xdr:colOff>361908</xdr:colOff>
      <xdr:row>160</xdr:row>
      <xdr:rowOff>380957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66170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161</xdr:row>
      <xdr:rowOff>28575</xdr:rowOff>
    </xdr:from>
    <xdr:to>
      <xdr:col>3</xdr:col>
      <xdr:colOff>352385</xdr:colOff>
      <xdr:row>161</xdr:row>
      <xdr:rowOff>352385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6654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162</xdr:row>
      <xdr:rowOff>38100</xdr:rowOff>
    </xdr:from>
    <xdr:to>
      <xdr:col>3</xdr:col>
      <xdr:colOff>352385</xdr:colOff>
      <xdr:row>162</xdr:row>
      <xdr:rowOff>361910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66932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163</xdr:row>
      <xdr:rowOff>38100</xdr:rowOff>
    </xdr:from>
    <xdr:to>
      <xdr:col>3</xdr:col>
      <xdr:colOff>352385</xdr:colOff>
      <xdr:row>163</xdr:row>
      <xdr:rowOff>361910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6731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164</xdr:row>
      <xdr:rowOff>38100</xdr:rowOff>
    </xdr:from>
    <xdr:to>
      <xdr:col>3</xdr:col>
      <xdr:colOff>352383</xdr:colOff>
      <xdr:row>164</xdr:row>
      <xdr:rowOff>352386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67694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165</xdr:row>
      <xdr:rowOff>28575</xdr:rowOff>
    </xdr:from>
    <xdr:to>
      <xdr:col>3</xdr:col>
      <xdr:colOff>352383</xdr:colOff>
      <xdr:row>165</xdr:row>
      <xdr:rowOff>352385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6806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166</xdr:row>
      <xdr:rowOff>38100</xdr:rowOff>
    </xdr:from>
    <xdr:to>
      <xdr:col>3</xdr:col>
      <xdr:colOff>352383</xdr:colOff>
      <xdr:row>166</xdr:row>
      <xdr:rowOff>361910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68456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167</xdr:row>
      <xdr:rowOff>38100</xdr:rowOff>
    </xdr:from>
    <xdr:to>
      <xdr:col>3</xdr:col>
      <xdr:colOff>361908</xdr:colOff>
      <xdr:row>167</xdr:row>
      <xdr:rowOff>361910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68837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168</xdr:row>
      <xdr:rowOff>28575</xdr:rowOff>
    </xdr:from>
    <xdr:to>
      <xdr:col>3</xdr:col>
      <xdr:colOff>352385</xdr:colOff>
      <xdr:row>168</xdr:row>
      <xdr:rowOff>352385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69208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169</xdr:row>
      <xdr:rowOff>19050</xdr:rowOff>
    </xdr:from>
    <xdr:ext cx="352381" cy="342857"/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69580125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170</xdr:row>
      <xdr:rowOff>28575</xdr:rowOff>
    </xdr:from>
    <xdr:to>
      <xdr:col>3</xdr:col>
      <xdr:colOff>342858</xdr:colOff>
      <xdr:row>170</xdr:row>
      <xdr:rowOff>342861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69970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171</xdr:row>
      <xdr:rowOff>28575</xdr:rowOff>
    </xdr:from>
    <xdr:to>
      <xdr:col>3</xdr:col>
      <xdr:colOff>352385</xdr:colOff>
      <xdr:row>171</xdr:row>
      <xdr:rowOff>352385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7035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172</xdr:row>
      <xdr:rowOff>47625</xdr:rowOff>
    </xdr:from>
    <xdr:to>
      <xdr:col>3</xdr:col>
      <xdr:colOff>348935</xdr:colOff>
      <xdr:row>172</xdr:row>
      <xdr:rowOff>352365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70751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173</xdr:row>
      <xdr:rowOff>38100</xdr:rowOff>
    </xdr:from>
    <xdr:to>
      <xdr:col>3</xdr:col>
      <xdr:colOff>361908</xdr:colOff>
      <xdr:row>173</xdr:row>
      <xdr:rowOff>361910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71123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174</xdr:row>
      <xdr:rowOff>38100</xdr:rowOff>
    </xdr:from>
    <xdr:to>
      <xdr:col>3</xdr:col>
      <xdr:colOff>352385</xdr:colOff>
      <xdr:row>174</xdr:row>
      <xdr:rowOff>361910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7150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175</xdr:row>
      <xdr:rowOff>38100</xdr:rowOff>
    </xdr:from>
    <xdr:to>
      <xdr:col>3</xdr:col>
      <xdr:colOff>352385</xdr:colOff>
      <xdr:row>175</xdr:row>
      <xdr:rowOff>361910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71885175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176</xdr:row>
      <xdr:rowOff>19050</xdr:rowOff>
    </xdr:from>
    <xdr:ext cx="352381" cy="342857"/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72247125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177</xdr:row>
      <xdr:rowOff>38100</xdr:rowOff>
    </xdr:from>
    <xdr:to>
      <xdr:col>3</xdr:col>
      <xdr:colOff>342861</xdr:colOff>
      <xdr:row>177</xdr:row>
      <xdr:rowOff>352386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7264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178</xdr:row>
      <xdr:rowOff>38100</xdr:rowOff>
    </xdr:from>
    <xdr:to>
      <xdr:col>3</xdr:col>
      <xdr:colOff>342861</xdr:colOff>
      <xdr:row>178</xdr:row>
      <xdr:rowOff>352386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73028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180</xdr:row>
      <xdr:rowOff>38100</xdr:rowOff>
    </xdr:from>
    <xdr:to>
      <xdr:col>3</xdr:col>
      <xdr:colOff>352385</xdr:colOff>
      <xdr:row>180</xdr:row>
      <xdr:rowOff>361910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7340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181</xdr:row>
      <xdr:rowOff>38100</xdr:rowOff>
    </xdr:from>
    <xdr:to>
      <xdr:col>3</xdr:col>
      <xdr:colOff>352383</xdr:colOff>
      <xdr:row>181</xdr:row>
      <xdr:rowOff>361910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7379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182</xdr:row>
      <xdr:rowOff>38100</xdr:rowOff>
    </xdr:from>
    <xdr:to>
      <xdr:col>3</xdr:col>
      <xdr:colOff>361908</xdr:colOff>
      <xdr:row>182</xdr:row>
      <xdr:rowOff>380957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74171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183</xdr:row>
      <xdr:rowOff>28575</xdr:rowOff>
    </xdr:from>
    <xdr:to>
      <xdr:col>3</xdr:col>
      <xdr:colOff>352385</xdr:colOff>
      <xdr:row>183</xdr:row>
      <xdr:rowOff>352385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7454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184</xdr:row>
      <xdr:rowOff>28575</xdr:rowOff>
    </xdr:from>
    <xdr:to>
      <xdr:col>3</xdr:col>
      <xdr:colOff>352385</xdr:colOff>
      <xdr:row>184</xdr:row>
      <xdr:rowOff>361908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74923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185</xdr:row>
      <xdr:rowOff>38100</xdr:rowOff>
    </xdr:from>
    <xdr:to>
      <xdr:col>3</xdr:col>
      <xdr:colOff>352385</xdr:colOff>
      <xdr:row>185</xdr:row>
      <xdr:rowOff>361910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7531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186</xdr:row>
      <xdr:rowOff>28575</xdr:rowOff>
    </xdr:from>
    <xdr:to>
      <xdr:col>3</xdr:col>
      <xdr:colOff>352385</xdr:colOff>
      <xdr:row>186</xdr:row>
      <xdr:rowOff>352385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75685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187</xdr:row>
      <xdr:rowOff>38100</xdr:rowOff>
    </xdr:from>
    <xdr:to>
      <xdr:col>3</xdr:col>
      <xdr:colOff>342858</xdr:colOff>
      <xdr:row>187</xdr:row>
      <xdr:rowOff>352386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76076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188</xdr:row>
      <xdr:rowOff>28575</xdr:rowOff>
    </xdr:from>
    <xdr:to>
      <xdr:col>3</xdr:col>
      <xdr:colOff>352383</xdr:colOff>
      <xdr:row>188</xdr:row>
      <xdr:rowOff>361908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76447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189</xdr:row>
      <xdr:rowOff>38100</xdr:rowOff>
    </xdr:from>
    <xdr:to>
      <xdr:col>3</xdr:col>
      <xdr:colOff>361908</xdr:colOff>
      <xdr:row>189</xdr:row>
      <xdr:rowOff>361910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76838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190</xdr:row>
      <xdr:rowOff>38100</xdr:rowOff>
    </xdr:from>
    <xdr:to>
      <xdr:col>3</xdr:col>
      <xdr:colOff>352385</xdr:colOff>
      <xdr:row>190</xdr:row>
      <xdr:rowOff>361910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7721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191</xdr:row>
      <xdr:rowOff>38100</xdr:rowOff>
    </xdr:from>
    <xdr:to>
      <xdr:col>3</xdr:col>
      <xdr:colOff>352385</xdr:colOff>
      <xdr:row>191</xdr:row>
      <xdr:rowOff>361910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77600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193</xdr:row>
      <xdr:rowOff>38100</xdr:rowOff>
    </xdr:from>
    <xdr:to>
      <xdr:col>3</xdr:col>
      <xdr:colOff>352385</xdr:colOff>
      <xdr:row>193</xdr:row>
      <xdr:rowOff>361910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7798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194</xdr:row>
      <xdr:rowOff>47625</xdr:rowOff>
    </xdr:from>
    <xdr:to>
      <xdr:col>3</xdr:col>
      <xdr:colOff>348935</xdr:colOff>
      <xdr:row>194</xdr:row>
      <xdr:rowOff>352365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78371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195</xdr:row>
      <xdr:rowOff>38100</xdr:rowOff>
    </xdr:from>
    <xdr:to>
      <xdr:col>3</xdr:col>
      <xdr:colOff>352385</xdr:colOff>
      <xdr:row>195</xdr:row>
      <xdr:rowOff>361910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7874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196</xdr:row>
      <xdr:rowOff>38100</xdr:rowOff>
    </xdr:from>
    <xdr:to>
      <xdr:col>3</xdr:col>
      <xdr:colOff>352385</xdr:colOff>
      <xdr:row>196</xdr:row>
      <xdr:rowOff>361910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7912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197</xdr:row>
      <xdr:rowOff>38100</xdr:rowOff>
    </xdr:from>
    <xdr:to>
      <xdr:col>3</xdr:col>
      <xdr:colOff>352383</xdr:colOff>
      <xdr:row>197</xdr:row>
      <xdr:rowOff>352386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79505175"/>
          <a:ext cx="333333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199</xdr:row>
      <xdr:rowOff>19050</xdr:rowOff>
    </xdr:from>
    <xdr:ext cx="352381" cy="342857"/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79867125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200</xdr:row>
      <xdr:rowOff>38100</xdr:rowOff>
    </xdr:from>
    <xdr:to>
      <xdr:col>3</xdr:col>
      <xdr:colOff>352385</xdr:colOff>
      <xdr:row>200</xdr:row>
      <xdr:rowOff>361910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8026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201</xdr:row>
      <xdr:rowOff>38100</xdr:rowOff>
    </xdr:from>
    <xdr:to>
      <xdr:col>3</xdr:col>
      <xdr:colOff>342858</xdr:colOff>
      <xdr:row>201</xdr:row>
      <xdr:rowOff>352386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80648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202</xdr:row>
      <xdr:rowOff>38100</xdr:rowOff>
    </xdr:from>
    <xdr:to>
      <xdr:col>3</xdr:col>
      <xdr:colOff>352385</xdr:colOff>
      <xdr:row>202</xdr:row>
      <xdr:rowOff>361910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81029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203</xdr:row>
      <xdr:rowOff>47625</xdr:rowOff>
    </xdr:from>
    <xdr:to>
      <xdr:col>3</xdr:col>
      <xdr:colOff>348935</xdr:colOff>
      <xdr:row>203</xdr:row>
      <xdr:rowOff>352365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81419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204</xdr:row>
      <xdr:rowOff>28575</xdr:rowOff>
    </xdr:from>
    <xdr:to>
      <xdr:col>3</xdr:col>
      <xdr:colOff>352383</xdr:colOff>
      <xdr:row>204</xdr:row>
      <xdr:rowOff>361908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81781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205</xdr:row>
      <xdr:rowOff>19050</xdr:rowOff>
    </xdr:from>
    <xdr:to>
      <xdr:col>3</xdr:col>
      <xdr:colOff>352383</xdr:colOff>
      <xdr:row>205</xdr:row>
      <xdr:rowOff>352383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82153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206</xdr:row>
      <xdr:rowOff>28575</xdr:rowOff>
    </xdr:from>
    <xdr:to>
      <xdr:col>3</xdr:col>
      <xdr:colOff>342858</xdr:colOff>
      <xdr:row>206</xdr:row>
      <xdr:rowOff>342861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82543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207</xdr:row>
      <xdr:rowOff>38100</xdr:rowOff>
    </xdr:from>
    <xdr:to>
      <xdr:col>3</xdr:col>
      <xdr:colOff>342861</xdr:colOff>
      <xdr:row>207</xdr:row>
      <xdr:rowOff>352386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82934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208</xdr:row>
      <xdr:rowOff>38100</xdr:rowOff>
    </xdr:from>
    <xdr:to>
      <xdr:col>3</xdr:col>
      <xdr:colOff>352385</xdr:colOff>
      <xdr:row>208</xdr:row>
      <xdr:rowOff>361910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8331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209</xdr:row>
      <xdr:rowOff>38100</xdr:rowOff>
    </xdr:from>
    <xdr:to>
      <xdr:col>3</xdr:col>
      <xdr:colOff>352385</xdr:colOff>
      <xdr:row>209</xdr:row>
      <xdr:rowOff>361910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8369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210</xdr:row>
      <xdr:rowOff>38100</xdr:rowOff>
    </xdr:from>
    <xdr:to>
      <xdr:col>3</xdr:col>
      <xdr:colOff>342861</xdr:colOff>
      <xdr:row>210</xdr:row>
      <xdr:rowOff>352386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8407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211</xdr:row>
      <xdr:rowOff>38100</xdr:rowOff>
    </xdr:from>
    <xdr:to>
      <xdr:col>3</xdr:col>
      <xdr:colOff>352385</xdr:colOff>
      <xdr:row>211</xdr:row>
      <xdr:rowOff>361910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8445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212</xdr:row>
      <xdr:rowOff>38100</xdr:rowOff>
    </xdr:from>
    <xdr:to>
      <xdr:col>3</xdr:col>
      <xdr:colOff>352383</xdr:colOff>
      <xdr:row>212</xdr:row>
      <xdr:rowOff>361910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84839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216</xdr:row>
      <xdr:rowOff>38100</xdr:rowOff>
    </xdr:from>
    <xdr:to>
      <xdr:col>3</xdr:col>
      <xdr:colOff>352383</xdr:colOff>
      <xdr:row>216</xdr:row>
      <xdr:rowOff>361910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8522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217</xdr:row>
      <xdr:rowOff>38100</xdr:rowOff>
    </xdr:from>
    <xdr:to>
      <xdr:col>3</xdr:col>
      <xdr:colOff>352385</xdr:colOff>
      <xdr:row>217</xdr:row>
      <xdr:rowOff>361910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8560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218</xdr:row>
      <xdr:rowOff>38100</xdr:rowOff>
    </xdr:from>
    <xdr:to>
      <xdr:col>3</xdr:col>
      <xdr:colOff>342861</xdr:colOff>
      <xdr:row>218</xdr:row>
      <xdr:rowOff>352386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85982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219</xdr:row>
      <xdr:rowOff>38100</xdr:rowOff>
    </xdr:from>
    <xdr:to>
      <xdr:col>3</xdr:col>
      <xdr:colOff>352385</xdr:colOff>
      <xdr:row>219</xdr:row>
      <xdr:rowOff>361910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8636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220</xdr:row>
      <xdr:rowOff>38100</xdr:rowOff>
    </xdr:from>
    <xdr:to>
      <xdr:col>3</xdr:col>
      <xdr:colOff>352383</xdr:colOff>
      <xdr:row>220</xdr:row>
      <xdr:rowOff>352386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86744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221</xdr:row>
      <xdr:rowOff>28575</xdr:rowOff>
    </xdr:from>
    <xdr:to>
      <xdr:col>3</xdr:col>
      <xdr:colOff>361908</xdr:colOff>
      <xdr:row>221</xdr:row>
      <xdr:rowOff>352385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8711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222</xdr:row>
      <xdr:rowOff>28575</xdr:rowOff>
    </xdr:from>
    <xdr:to>
      <xdr:col>3</xdr:col>
      <xdr:colOff>352385</xdr:colOff>
      <xdr:row>222</xdr:row>
      <xdr:rowOff>361908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87496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223</xdr:row>
      <xdr:rowOff>28575</xdr:rowOff>
    </xdr:from>
    <xdr:to>
      <xdr:col>3</xdr:col>
      <xdr:colOff>352385</xdr:colOff>
      <xdr:row>223</xdr:row>
      <xdr:rowOff>352385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87877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225</xdr:row>
      <xdr:rowOff>28575</xdr:rowOff>
    </xdr:from>
    <xdr:to>
      <xdr:col>3</xdr:col>
      <xdr:colOff>352383</xdr:colOff>
      <xdr:row>225</xdr:row>
      <xdr:rowOff>361908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88258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226</xdr:row>
      <xdr:rowOff>28575</xdr:rowOff>
    </xdr:from>
    <xdr:to>
      <xdr:col>3</xdr:col>
      <xdr:colOff>352385</xdr:colOff>
      <xdr:row>226</xdr:row>
      <xdr:rowOff>361908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5" y="88639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228</xdr:row>
      <xdr:rowOff>38100</xdr:rowOff>
    </xdr:from>
    <xdr:to>
      <xdr:col>3</xdr:col>
      <xdr:colOff>352385</xdr:colOff>
      <xdr:row>228</xdr:row>
      <xdr:rowOff>361910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89030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230</xdr:row>
      <xdr:rowOff>47625</xdr:rowOff>
    </xdr:from>
    <xdr:to>
      <xdr:col>3</xdr:col>
      <xdr:colOff>348935</xdr:colOff>
      <xdr:row>230</xdr:row>
      <xdr:rowOff>352365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89420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231</xdr:row>
      <xdr:rowOff>38100</xdr:rowOff>
    </xdr:from>
    <xdr:to>
      <xdr:col>3</xdr:col>
      <xdr:colOff>342861</xdr:colOff>
      <xdr:row>231</xdr:row>
      <xdr:rowOff>352386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89792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232</xdr:row>
      <xdr:rowOff>38100</xdr:rowOff>
    </xdr:from>
    <xdr:to>
      <xdr:col>3</xdr:col>
      <xdr:colOff>352385</xdr:colOff>
      <xdr:row>232</xdr:row>
      <xdr:rowOff>361910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9017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233</xdr:row>
      <xdr:rowOff>47625</xdr:rowOff>
    </xdr:from>
    <xdr:to>
      <xdr:col>3</xdr:col>
      <xdr:colOff>348935</xdr:colOff>
      <xdr:row>233</xdr:row>
      <xdr:rowOff>352365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90563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234</xdr:row>
      <xdr:rowOff>28575</xdr:rowOff>
    </xdr:from>
    <xdr:to>
      <xdr:col>3</xdr:col>
      <xdr:colOff>361910</xdr:colOff>
      <xdr:row>234</xdr:row>
      <xdr:rowOff>352385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29300" y="90925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235</xdr:row>
      <xdr:rowOff>38100</xdr:rowOff>
    </xdr:from>
    <xdr:to>
      <xdr:col>3</xdr:col>
      <xdr:colOff>352385</xdr:colOff>
      <xdr:row>235</xdr:row>
      <xdr:rowOff>361910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9131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236</xdr:row>
      <xdr:rowOff>28575</xdr:rowOff>
    </xdr:from>
    <xdr:to>
      <xdr:col>3</xdr:col>
      <xdr:colOff>352383</xdr:colOff>
      <xdr:row>236</xdr:row>
      <xdr:rowOff>361908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91687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237</xdr:row>
      <xdr:rowOff>19050</xdr:rowOff>
    </xdr:from>
    <xdr:to>
      <xdr:col>3</xdr:col>
      <xdr:colOff>352383</xdr:colOff>
      <xdr:row>237</xdr:row>
      <xdr:rowOff>352383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92059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238</xdr:row>
      <xdr:rowOff>47625</xdr:rowOff>
    </xdr:from>
    <xdr:to>
      <xdr:col>3</xdr:col>
      <xdr:colOff>348935</xdr:colOff>
      <xdr:row>238</xdr:row>
      <xdr:rowOff>352365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29300" y="9246870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239</xdr:row>
      <xdr:rowOff>38100</xdr:rowOff>
    </xdr:from>
    <xdr:to>
      <xdr:col>3</xdr:col>
      <xdr:colOff>371433</xdr:colOff>
      <xdr:row>239</xdr:row>
      <xdr:rowOff>361910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29300" y="9284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240</xdr:row>
      <xdr:rowOff>38100</xdr:rowOff>
    </xdr:from>
    <xdr:to>
      <xdr:col>3</xdr:col>
      <xdr:colOff>361908</xdr:colOff>
      <xdr:row>240</xdr:row>
      <xdr:rowOff>380957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93221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241</xdr:row>
      <xdr:rowOff>38100</xdr:rowOff>
    </xdr:from>
    <xdr:to>
      <xdr:col>3</xdr:col>
      <xdr:colOff>342861</xdr:colOff>
      <xdr:row>241</xdr:row>
      <xdr:rowOff>352386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93602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242</xdr:row>
      <xdr:rowOff>38100</xdr:rowOff>
    </xdr:from>
    <xdr:to>
      <xdr:col>3</xdr:col>
      <xdr:colOff>361908</xdr:colOff>
      <xdr:row>242</xdr:row>
      <xdr:rowOff>361910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93983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243</xdr:row>
      <xdr:rowOff>38100</xdr:rowOff>
    </xdr:from>
    <xdr:to>
      <xdr:col>3</xdr:col>
      <xdr:colOff>352385</xdr:colOff>
      <xdr:row>243</xdr:row>
      <xdr:rowOff>361910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9436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244</xdr:row>
      <xdr:rowOff>38100</xdr:rowOff>
    </xdr:from>
    <xdr:to>
      <xdr:col>3</xdr:col>
      <xdr:colOff>352385</xdr:colOff>
      <xdr:row>244</xdr:row>
      <xdr:rowOff>361910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9474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245</xdr:row>
      <xdr:rowOff>38100</xdr:rowOff>
    </xdr:from>
    <xdr:to>
      <xdr:col>3</xdr:col>
      <xdr:colOff>352385</xdr:colOff>
      <xdr:row>245</xdr:row>
      <xdr:rowOff>361910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9512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246</xdr:row>
      <xdr:rowOff>38100</xdr:rowOff>
    </xdr:from>
    <xdr:to>
      <xdr:col>3</xdr:col>
      <xdr:colOff>352385</xdr:colOff>
      <xdr:row>246</xdr:row>
      <xdr:rowOff>361910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9550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247</xdr:row>
      <xdr:rowOff>38100</xdr:rowOff>
    </xdr:from>
    <xdr:to>
      <xdr:col>3</xdr:col>
      <xdr:colOff>352385</xdr:colOff>
      <xdr:row>247</xdr:row>
      <xdr:rowOff>361910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9588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248</xdr:row>
      <xdr:rowOff>28575</xdr:rowOff>
    </xdr:from>
    <xdr:to>
      <xdr:col>3</xdr:col>
      <xdr:colOff>361910</xdr:colOff>
      <xdr:row>248</xdr:row>
      <xdr:rowOff>361908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962596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249</xdr:row>
      <xdr:rowOff>38100</xdr:rowOff>
    </xdr:from>
    <xdr:to>
      <xdr:col>3</xdr:col>
      <xdr:colOff>352383</xdr:colOff>
      <xdr:row>249</xdr:row>
      <xdr:rowOff>361910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9665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250</xdr:row>
      <xdr:rowOff>38100</xdr:rowOff>
    </xdr:from>
    <xdr:to>
      <xdr:col>3</xdr:col>
      <xdr:colOff>342861</xdr:colOff>
      <xdr:row>250</xdr:row>
      <xdr:rowOff>352386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97031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251</xdr:row>
      <xdr:rowOff>28575</xdr:rowOff>
    </xdr:from>
    <xdr:to>
      <xdr:col>3</xdr:col>
      <xdr:colOff>352385</xdr:colOff>
      <xdr:row>251</xdr:row>
      <xdr:rowOff>352385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19775" y="97402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252</xdr:row>
      <xdr:rowOff>9525</xdr:rowOff>
    </xdr:from>
    <xdr:ext cx="352381" cy="342857"/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0" y="97764600"/>
          <a:ext cx="352381" cy="342857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253</xdr:row>
      <xdr:rowOff>38100</xdr:rowOff>
    </xdr:from>
    <xdr:to>
      <xdr:col>3</xdr:col>
      <xdr:colOff>352385</xdr:colOff>
      <xdr:row>253</xdr:row>
      <xdr:rowOff>361910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9817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257</xdr:row>
      <xdr:rowOff>38100</xdr:rowOff>
    </xdr:from>
    <xdr:to>
      <xdr:col>3</xdr:col>
      <xdr:colOff>352385</xdr:colOff>
      <xdr:row>257</xdr:row>
      <xdr:rowOff>361910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9855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258</xdr:row>
      <xdr:rowOff>38100</xdr:rowOff>
    </xdr:from>
    <xdr:to>
      <xdr:col>3</xdr:col>
      <xdr:colOff>342861</xdr:colOff>
      <xdr:row>258</xdr:row>
      <xdr:rowOff>352386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98936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259</xdr:row>
      <xdr:rowOff>38100</xdr:rowOff>
    </xdr:from>
    <xdr:to>
      <xdr:col>3</xdr:col>
      <xdr:colOff>352385</xdr:colOff>
      <xdr:row>259</xdr:row>
      <xdr:rowOff>361910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9931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260</xdr:row>
      <xdr:rowOff>38100</xdr:rowOff>
    </xdr:from>
    <xdr:to>
      <xdr:col>3</xdr:col>
      <xdr:colOff>352385</xdr:colOff>
      <xdr:row>260</xdr:row>
      <xdr:rowOff>361910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99698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261</xdr:row>
      <xdr:rowOff>38100</xdr:rowOff>
    </xdr:from>
    <xdr:to>
      <xdr:col>3</xdr:col>
      <xdr:colOff>361908</xdr:colOff>
      <xdr:row>261</xdr:row>
      <xdr:rowOff>361910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00079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262</xdr:row>
      <xdr:rowOff>38100</xdr:rowOff>
    </xdr:from>
    <xdr:to>
      <xdr:col>3</xdr:col>
      <xdr:colOff>352383</xdr:colOff>
      <xdr:row>262</xdr:row>
      <xdr:rowOff>361910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10046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263</xdr:row>
      <xdr:rowOff>38100</xdr:rowOff>
    </xdr:from>
    <xdr:to>
      <xdr:col>3</xdr:col>
      <xdr:colOff>361908</xdr:colOff>
      <xdr:row>263</xdr:row>
      <xdr:rowOff>361910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10084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264</xdr:row>
      <xdr:rowOff>38100</xdr:rowOff>
    </xdr:from>
    <xdr:to>
      <xdr:col>3</xdr:col>
      <xdr:colOff>342861</xdr:colOff>
      <xdr:row>264</xdr:row>
      <xdr:rowOff>352386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101222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265</xdr:row>
      <xdr:rowOff>38100</xdr:rowOff>
    </xdr:from>
    <xdr:to>
      <xdr:col>3</xdr:col>
      <xdr:colOff>361908</xdr:colOff>
      <xdr:row>265</xdr:row>
      <xdr:rowOff>380957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01603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266</xdr:row>
      <xdr:rowOff>38100</xdr:rowOff>
    </xdr:from>
    <xdr:to>
      <xdr:col>3</xdr:col>
      <xdr:colOff>352385</xdr:colOff>
      <xdr:row>266</xdr:row>
      <xdr:rowOff>361910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19775" y="101984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267</xdr:row>
      <xdr:rowOff>28575</xdr:rowOff>
    </xdr:from>
    <xdr:to>
      <xdr:col>3</xdr:col>
      <xdr:colOff>361908</xdr:colOff>
      <xdr:row>267</xdr:row>
      <xdr:rowOff>352385</xdr:rowOff>
    </xdr:to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0235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268</xdr:row>
      <xdr:rowOff>38100</xdr:rowOff>
    </xdr:from>
    <xdr:to>
      <xdr:col>3</xdr:col>
      <xdr:colOff>352385</xdr:colOff>
      <xdr:row>268</xdr:row>
      <xdr:rowOff>361910</xdr:rowOff>
    </xdr:to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10274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269</xdr:row>
      <xdr:rowOff>38100</xdr:rowOff>
    </xdr:from>
    <xdr:to>
      <xdr:col>3</xdr:col>
      <xdr:colOff>342861</xdr:colOff>
      <xdr:row>269</xdr:row>
      <xdr:rowOff>352386</xdr:rowOff>
    </xdr:to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10312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270</xdr:row>
      <xdr:rowOff>38100</xdr:rowOff>
    </xdr:from>
    <xdr:to>
      <xdr:col>3</xdr:col>
      <xdr:colOff>361908</xdr:colOff>
      <xdr:row>270</xdr:row>
      <xdr:rowOff>380957</xdr:rowOff>
    </xdr:to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03508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271</xdr:row>
      <xdr:rowOff>28575</xdr:rowOff>
    </xdr:from>
    <xdr:to>
      <xdr:col>3</xdr:col>
      <xdr:colOff>352383</xdr:colOff>
      <xdr:row>271</xdr:row>
      <xdr:rowOff>361908</xdr:rowOff>
    </xdr:to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0250" y="103879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273</xdr:row>
      <xdr:rowOff>38100</xdr:rowOff>
    </xdr:from>
    <xdr:to>
      <xdr:col>3</xdr:col>
      <xdr:colOff>352383</xdr:colOff>
      <xdr:row>273</xdr:row>
      <xdr:rowOff>361910</xdr:rowOff>
    </xdr:to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10427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274</xdr:row>
      <xdr:rowOff>38100</xdr:rowOff>
    </xdr:from>
    <xdr:to>
      <xdr:col>3</xdr:col>
      <xdr:colOff>361908</xdr:colOff>
      <xdr:row>274</xdr:row>
      <xdr:rowOff>361910</xdr:rowOff>
    </xdr:to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0465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275</xdr:row>
      <xdr:rowOff>38100</xdr:rowOff>
    </xdr:from>
    <xdr:to>
      <xdr:col>3</xdr:col>
      <xdr:colOff>352383</xdr:colOff>
      <xdr:row>275</xdr:row>
      <xdr:rowOff>352386</xdr:rowOff>
    </xdr:to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0250" y="105032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276</xdr:row>
      <xdr:rowOff>38100</xdr:rowOff>
    </xdr:from>
    <xdr:to>
      <xdr:col>3</xdr:col>
      <xdr:colOff>352385</xdr:colOff>
      <xdr:row>276</xdr:row>
      <xdr:rowOff>361910</xdr:rowOff>
    </xdr:to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19775" y="10541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277</xdr:row>
      <xdr:rowOff>28575</xdr:rowOff>
    </xdr:from>
    <xdr:to>
      <xdr:col>3</xdr:col>
      <xdr:colOff>352385</xdr:colOff>
      <xdr:row>277</xdr:row>
      <xdr:rowOff>352385</xdr:rowOff>
    </xdr:to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9775" y="10578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278</xdr:row>
      <xdr:rowOff>38100</xdr:rowOff>
    </xdr:from>
    <xdr:to>
      <xdr:col>3</xdr:col>
      <xdr:colOff>342861</xdr:colOff>
      <xdr:row>278</xdr:row>
      <xdr:rowOff>352386</xdr:rowOff>
    </xdr:to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106175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279</xdr:row>
      <xdr:rowOff>38100</xdr:rowOff>
    </xdr:from>
    <xdr:to>
      <xdr:col>3</xdr:col>
      <xdr:colOff>352385</xdr:colOff>
      <xdr:row>279</xdr:row>
      <xdr:rowOff>361910</xdr:rowOff>
    </xdr:to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10655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280</xdr:row>
      <xdr:rowOff>28575</xdr:rowOff>
    </xdr:from>
    <xdr:to>
      <xdr:col>3</xdr:col>
      <xdr:colOff>342858</xdr:colOff>
      <xdr:row>280</xdr:row>
      <xdr:rowOff>342861</xdr:rowOff>
    </xdr:to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00725" y="106927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281</xdr:row>
      <xdr:rowOff>38100</xdr:rowOff>
    </xdr:from>
    <xdr:to>
      <xdr:col>3</xdr:col>
      <xdr:colOff>361908</xdr:colOff>
      <xdr:row>281</xdr:row>
      <xdr:rowOff>380957</xdr:rowOff>
    </xdr:to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073181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282</xdr:row>
      <xdr:rowOff>38100</xdr:rowOff>
    </xdr:from>
    <xdr:to>
      <xdr:col>3</xdr:col>
      <xdr:colOff>342861</xdr:colOff>
      <xdr:row>282</xdr:row>
      <xdr:rowOff>352386</xdr:rowOff>
    </xdr:to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107699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283</xdr:row>
      <xdr:rowOff>38100</xdr:rowOff>
    </xdr:from>
    <xdr:to>
      <xdr:col>3</xdr:col>
      <xdr:colOff>361908</xdr:colOff>
      <xdr:row>283</xdr:row>
      <xdr:rowOff>361910</xdr:rowOff>
    </xdr:to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19775" y="10808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284</xdr:row>
      <xdr:rowOff>38100</xdr:rowOff>
    </xdr:from>
    <xdr:to>
      <xdr:col>3</xdr:col>
      <xdr:colOff>352383</xdr:colOff>
      <xdr:row>284</xdr:row>
      <xdr:rowOff>352386</xdr:rowOff>
    </xdr:to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25003125"/>
          <a:ext cx="333333" cy="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90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194</xdr:row>
      <xdr:rowOff>28575</xdr:rowOff>
    </xdr:from>
    <xdr:to>
      <xdr:col>3</xdr:col>
      <xdr:colOff>352385</xdr:colOff>
      <xdr:row>194</xdr:row>
      <xdr:rowOff>361908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5172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180</xdr:row>
      <xdr:rowOff>28575</xdr:rowOff>
    </xdr:from>
    <xdr:to>
      <xdr:col>3</xdr:col>
      <xdr:colOff>352385</xdr:colOff>
      <xdr:row>180</xdr:row>
      <xdr:rowOff>361908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1268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198</xdr:row>
      <xdr:rowOff>28575</xdr:rowOff>
    </xdr:from>
    <xdr:to>
      <xdr:col>3</xdr:col>
      <xdr:colOff>352385</xdr:colOff>
      <xdr:row>198</xdr:row>
      <xdr:rowOff>361908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4316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122</xdr:row>
      <xdr:rowOff>19050</xdr:rowOff>
    </xdr:from>
    <xdr:to>
      <xdr:col>3</xdr:col>
      <xdr:colOff>371431</xdr:colOff>
      <xdr:row>122</xdr:row>
      <xdr:rowOff>361907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1352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32</xdr:row>
      <xdr:rowOff>19050</xdr:rowOff>
    </xdr:from>
    <xdr:to>
      <xdr:col>3</xdr:col>
      <xdr:colOff>371431</xdr:colOff>
      <xdr:row>32</xdr:row>
      <xdr:rowOff>361907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3638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219</xdr:row>
      <xdr:rowOff>19050</xdr:rowOff>
    </xdr:from>
    <xdr:to>
      <xdr:col>3</xdr:col>
      <xdr:colOff>371431</xdr:colOff>
      <xdr:row>219</xdr:row>
      <xdr:rowOff>361907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15449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</xdr:row>
      <xdr:rowOff>38100</xdr:rowOff>
    </xdr:from>
    <xdr:to>
      <xdr:col>3</xdr:col>
      <xdr:colOff>352385</xdr:colOff>
      <xdr:row>13</xdr:row>
      <xdr:rowOff>361910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861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84</xdr:row>
      <xdr:rowOff>38100</xdr:rowOff>
    </xdr:from>
    <xdr:to>
      <xdr:col>3</xdr:col>
      <xdr:colOff>361908</xdr:colOff>
      <xdr:row>84</xdr:row>
      <xdr:rowOff>361910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708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185</xdr:row>
      <xdr:rowOff>38100</xdr:rowOff>
    </xdr:from>
    <xdr:to>
      <xdr:col>3</xdr:col>
      <xdr:colOff>361908</xdr:colOff>
      <xdr:row>185</xdr:row>
      <xdr:rowOff>361910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12420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195</xdr:row>
      <xdr:rowOff>38100</xdr:rowOff>
    </xdr:from>
    <xdr:to>
      <xdr:col>3</xdr:col>
      <xdr:colOff>361908</xdr:colOff>
      <xdr:row>195</xdr:row>
      <xdr:rowOff>361910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13563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35</xdr:row>
      <xdr:rowOff>38100</xdr:rowOff>
    </xdr:from>
    <xdr:to>
      <xdr:col>3</xdr:col>
      <xdr:colOff>361908</xdr:colOff>
      <xdr:row>35</xdr:row>
      <xdr:rowOff>361910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822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110</xdr:row>
      <xdr:rowOff>38100</xdr:rowOff>
    </xdr:from>
    <xdr:to>
      <xdr:col>3</xdr:col>
      <xdr:colOff>361908</xdr:colOff>
      <xdr:row>110</xdr:row>
      <xdr:rowOff>361910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1013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129</xdr:row>
      <xdr:rowOff>38100</xdr:rowOff>
    </xdr:from>
    <xdr:to>
      <xdr:col>3</xdr:col>
      <xdr:colOff>342861</xdr:colOff>
      <xdr:row>129</xdr:row>
      <xdr:rowOff>352386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8991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33</xdr:row>
      <xdr:rowOff>38100</xdr:rowOff>
    </xdr:from>
    <xdr:to>
      <xdr:col>3</xdr:col>
      <xdr:colOff>361908</xdr:colOff>
      <xdr:row>33</xdr:row>
      <xdr:rowOff>380957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2895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112</xdr:row>
      <xdr:rowOff>38100</xdr:rowOff>
    </xdr:from>
    <xdr:to>
      <xdr:col>3</xdr:col>
      <xdr:colOff>352385</xdr:colOff>
      <xdr:row>112</xdr:row>
      <xdr:rowOff>361910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175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177</xdr:row>
      <xdr:rowOff>38100</xdr:rowOff>
    </xdr:from>
    <xdr:to>
      <xdr:col>3</xdr:col>
      <xdr:colOff>352385</xdr:colOff>
      <xdr:row>177</xdr:row>
      <xdr:rowOff>361910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213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86</xdr:row>
      <xdr:rowOff>28575</xdr:rowOff>
    </xdr:from>
    <xdr:to>
      <xdr:col>3</xdr:col>
      <xdr:colOff>352385</xdr:colOff>
      <xdr:row>86</xdr:row>
      <xdr:rowOff>352385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5553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67</xdr:row>
      <xdr:rowOff>28575</xdr:rowOff>
    </xdr:from>
    <xdr:to>
      <xdr:col>3</xdr:col>
      <xdr:colOff>352383</xdr:colOff>
      <xdr:row>67</xdr:row>
      <xdr:rowOff>361908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5934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184</xdr:row>
      <xdr:rowOff>38100</xdr:rowOff>
    </xdr:from>
    <xdr:to>
      <xdr:col>3</xdr:col>
      <xdr:colOff>342861</xdr:colOff>
      <xdr:row>184</xdr:row>
      <xdr:rowOff>352386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12039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66</xdr:row>
      <xdr:rowOff>38100</xdr:rowOff>
    </xdr:from>
    <xdr:to>
      <xdr:col>3</xdr:col>
      <xdr:colOff>352383</xdr:colOff>
      <xdr:row>66</xdr:row>
      <xdr:rowOff>361910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7848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73</xdr:row>
      <xdr:rowOff>38100</xdr:rowOff>
    </xdr:from>
    <xdr:to>
      <xdr:col>3</xdr:col>
      <xdr:colOff>352383</xdr:colOff>
      <xdr:row>73</xdr:row>
      <xdr:rowOff>361910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9753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191</xdr:row>
      <xdr:rowOff>38100</xdr:rowOff>
    </xdr:from>
    <xdr:to>
      <xdr:col>3</xdr:col>
      <xdr:colOff>352383</xdr:colOff>
      <xdr:row>191</xdr:row>
      <xdr:rowOff>361910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13182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69</xdr:row>
      <xdr:rowOff>38100</xdr:rowOff>
    </xdr:from>
    <xdr:to>
      <xdr:col>3</xdr:col>
      <xdr:colOff>352383</xdr:colOff>
      <xdr:row>69</xdr:row>
      <xdr:rowOff>352386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4800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186</xdr:row>
      <xdr:rowOff>38100</xdr:rowOff>
    </xdr:from>
    <xdr:to>
      <xdr:col>3</xdr:col>
      <xdr:colOff>352383</xdr:colOff>
      <xdr:row>186</xdr:row>
      <xdr:rowOff>352386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10896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220</xdr:row>
      <xdr:rowOff>38100</xdr:rowOff>
    </xdr:from>
    <xdr:to>
      <xdr:col>3</xdr:col>
      <xdr:colOff>352383</xdr:colOff>
      <xdr:row>220</xdr:row>
      <xdr:rowOff>352386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1584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221</xdr:row>
      <xdr:rowOff>38100</xdr:rowOff>
    </xdr:from>
    <xdr:to>
      <xdr:col>3</xdr:col>
      <xdr:colOff>352383</xdr:colOff>
      <xdr:row>221</xdr:row>
      <xdr:rowOff>352386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16230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4</xdr:row>
      <xdr:rowOff>38100</xdr:rowOff>
    </xdr:from>
    <xdr:to>
      <xdr:col>3</xdr:col>
      <xdr:colOff>342858</xdr:colOff>
      <xdr:row>4</xdr:row>
      <xdr:rowOff>352386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60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51</xdr:row>
      <xdr:rowOff>38100</xdr:rowOff>
    </xdr:from>
    <xdr:to>
      <xdr:col>3</xdr:col>
      <xdr:colOff>342858</xdr:colOff>
      <xdr:row>51</xdr:row>
      <xdr:rowOff>352386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2514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31</xdr:row>
      <xdr:rowOff>38100</xdr:rowOff>
    </xdr:from>
    <xdr:to>
      <xdr:col>3</xdr:col>
      <xdr:colOff>342858</xdr:colOff>
      <xdr:row>31</xdr:row>
      <xdr:rowOff>352386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441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135</xdr:row>
      <xdr:rowOff>57150</xdr:rowOff>
    </xdr:from>
    <xdr:to>
      <xdr:col>3</xdr:col>
      <xdr:colOff>348935</xdr:colOff>
      <xdr:row>135</xdr:row>
      <xdr:rowOff>361890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634365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222</xdr:row>
      <xdr:rowOff>57150</xdr:rowOff>
    </xdr:from>
    <xdr:to>
      <xdr:col>3</xdr:col>
      <xdr:colOff>348935</xdr:colOff>
      <xdr:row>222</xdr:row>
      <xdr:rowOff>361890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1663065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37</xdr:row>
      <xdr:rowOff>38100</xdr:rowOff>
    </xdr:from>
    <xdr:to>
      <xdr:col>3</xdr:col>
      <xdr:colOff>352385</xdr:colOff>
      <xdr:row>37</xdr:row>
      <xdr:rowOff>361910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327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189</xdr:row>
      <xdr:rowOff>38100</xdr:rowOff>
    </xdr:from>
    <xdr:to>
      <xdr:col>3</xdr:col>
      <xdr:colOff>352385</xdr:colOff>
      <xdr:row>189</xdr:row>
      <xdr:rowOff>361910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1280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196</xdr:row>
      <xdr:rowOff>38100</xdr:rowOff>
    </xdr:from>
    <xdr:to>
      <xdr:col>3</xdr:col>
      <xdr:colOff>352385</xdr:colOff>
      <xdr:row>196</xdr:row>
      <xdr:rowOff>361910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1394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</xdr:row>
      <xdr:rowOff>38100</xdr:rowOff>
    </xdr:from>
    <xdr:to>
      <xdr:col>3</xdr:col>
      <xdr:colOff>352385</xdr:colOff>
      <xdr:row>19</xdr:row>
      <xdr:rowOff>361910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99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216</xdr:row>
      <xdr:rowOff>38100</xdr:rowOff>
    </xdr:from>
    <xdr:to>
      <xdr:col>3</xdr:col>
      <xdr:colOff>352385</xdr:colOff>
      <xdr:row>216</xdr:row>
      <xdr:rowOff>361910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1470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46</xdr:row>
      <xdr:rowOff>38100</xdr:rowOff>
    </xdr:from>
    <xdr:to>
      <xdr:col>3</xdr:col>
      <xdr:colOff>352385</xdr:colOff>
      <xdr:row>46</xdr:row>
      <xdr:rowOff>361910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403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120</xdr:row>
      <xdr:rowOff>38100</xdr:rowOff>
    </xdr:from>
    <xdr:to>
      <xdr:col>3</xdr:col>
      <xdr:colOff>352385</xdr:colOff>
      <xdr:row>120</xdr:row>
      <xdr:rowOff>361910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105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183</xdr:row>
      <xdr:rowOff>38100</xdr:rowOff>
    </xdr:from>
    <xdr:to>
      <xdr:col>3</xdr:col>
      <xdr:colOff>352385</xdr:colOff>
      <xdr:row>183</xdr:row>
      <xdr:rowOff>361910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1165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223</xdr:row>
      <xdr:rowOff>38100</xdr:rowOff>
    </xdr:from>
    <xdr:to>
      <xdr:col>3</xdr:col>
      <xdr:colOff>352385</xdr:colOff>
      <xdr:row>223</xdr:row>
      <xdr:rowOff>361910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1699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218</xdr:row>
      <xdr:rowOff>38100</xdr:rowOff>
    </xdr:from>
    <xdr:to>
      <xdr:col>3</xdr:col>
      <xdr:colOff>352385</xdr:colOff>
      <xdr:row>218</xdr:row>
      <xdr:rowOff>361910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1508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352383</xdr:colOff>
      <xdr:row>2</xdr:row>
      <xdr:rowOff>352383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173545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3</xdr:col>
      <xdr:colOff>352385</xdr:colOff>
      <xdr:row>3</xdr:row>
      <xdr:rowOff>352385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17745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</xdr:row>
      <xdr:rowOff>28575</xdr:rowOff>
    </xdr:from>
    <xdr:to>
      <xdr:col>3</xdr:col>
      <xdr:colOff>352385</xdr:colOff>
      <xdr:row>5</xdr:row>
      <xdr:rowOff>361908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8126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38100</xdr:rowOff>
    </xdr:from>
    <xdr:to>
      <xdr:col>3</xdr:col>
      <xdr:colOff>361908</xdr:colOff>
      <xdr:row>6</xdr:row>
      <xdr:rowOff>361910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1851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</xdr:row>
      <xdr:rowOff>38100</xdr:rowOff>
    </xdr:from>
    <xdr:to>
      <xdr:col>3</xdr:col>
      <xdr:colOff>352383</xdr:colOff>
      <xdr:row>7</xdr:row>
      <xdr:rowOff>352386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18897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</xdr:row>
      <xdr:rowOff>38100</xdr:rowOff>
    </xdr:from>
    <xdr:to>
      <xdr:col>3</xdr:col>
      <xdr:colOff>352383</xdr:colOff>
      <xdr:row>8</xdr:row>
      <xdr:rowOff>361910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19278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104</xdr:row>
      <xdr:rowOff>38100</xdr:rowOff>
    </xdr:from>
    <xdr:to>
      <xdr:col>3</xdr:col>
      <xdr:colOff>361908</xdr:colOff>
      <xdr:row>104</xdr:row>
      <xdr:rowOff>361910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1965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79</xdr:row>
      <xdr:rowOff>38100</xdr:rowOff>
    </xdr:from>
    <xdr:to>
      <xdr:col>3</xdr:col>
      <xdr:colOff>361908</xdr:colOff>
      <xdr:row>79</xdr:row>
      <xdr:rowOff>361910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20040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147</xdr:row>
      <xdr:rowOff>47625</xdr:rowOff>
    </xdr:from>
    <xdr:to>
      <xdr:col>3</xdr:col>
      <xdr:colOff>348935</xdr:colOff>
      <xdr:row>147</xdr:row>
      <xdr:rowOff>352365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20431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164</xdr:row>
      <xdr:rowOff>38100</xdr:rowOff>
    </xdr:from>
    <xdr:to>
      <xdr:col>3</xdr:col>
      <xdr:colOff>352385</xdr:colOff>
      <xdr:row>164</xdr:row>
      <xdr:rowOff>361910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2080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128</xdr:row>
      <xdr:rowOff>38100</xdr:rowOff>
    </xdr:from>
    <xdr:to>
      <xdr:col>3</xdr:col>
      <xdr:colOff>342861</xdr:colOff>
      <xdr:row>128</xdr:row>
      <xdr:rowOff>352386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21183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224</xdr:row>
      <xdr:rowOff>38100</xdr:rowOff>
    </xdr:from>
    <xdr:to>
      <xdr:col>3</xdr:col>
      <xdr:colOff>352385</xdr:colOff>
      <xdr:row>224</xdr:row>
      <xdr:rowOff>361910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19775" y="9855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225</xdr:row>
      <xdr:rowOff>38100</xdr:rowOff>
    </xdr:from>
    <xdr:to>
      <xdr:col>3</xdr:col>
      <xdr:colOff>361908</xdr:colOff>
      <xdr:row>225</xdr:row>
      <xdr:rowOff>361910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0084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226</xdr:row>
      <xdr:rowOff>38100</xdr:rowOff>
    </xdr:from>
    <xdr:to>
      <xdr:col>3</xdr:col>
      <xdr:colOff>352385</xdr:colOff>
      <xdr:row>226</xdr:row>
      <xdr:rowOff>361910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2232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252</xdr:row>
      <xdr:rowOff>38100</xdr:rowOff>
    </xdr:from>
    <xdr:to>
      <xdr:col>3</xdr:col>
      <xdr:colOff>342861</xdr:colOff>
      <xdr:row>252</xdr:row>
      <xdr:rowOff>352386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19775" y="103127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254</xdr:row>
      <xdr:rowOff>28575</xdr:rowOff>
    </xdr:from>
    <xdr:to>
      <xdr:col>3</xdr:col>
      <xdr:colOff>352383</xdr:colOff>
      <xdr:row>254</xdr:row>
      <xdr:rowOff>361908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10250" y="10387965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256</xdr:row>
      <xdr:rowOff>38100</xdr:rowOff>
    </xdr:from>
    <xdr:to>
      <xdr:col>3</xdr:col>
      <xdr:colOff>352383</xdr:colOff>
      <xdr:row>256</xdr:row>
      <xdr:rowOff>352386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10250" y="1050321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257</xdr:row>
      <xdr:rowOff>28575</xdr:rowOff>
    </xdr:from>
    <xdr:to>
      <xdr:col>3</xdr:col>
      <xdr:colOff>352385</xdr:colOff>
      <xdr:row>257</xdr:row>
      <xdr:rowOff>352385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105784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258</xdr:row>
      <xdr:rowOff>38100</xdr:rowOff>
    </xdr:from>
    <xdr:ext cx="333333" cy="314286"/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43600" y="25003125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9</xdr:row>
      <xdr:rowOff>38100</xdr:rowOff>
    </xdr:from>
    <xdr:to>
      <xdr:col>3</xdr:col>
      <xdr:colOff>352385</xdr:colOff>
      <xdr:row>9</xdr:row>
      <xdr:rowOff>361910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2461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</xdr:row>
      <xdr:rowOff>28575</xdr:rowOff>
    </xdr:from>
    <xdr:to>
      <xdr:col>3</xdr:col>
      <xdr:colOff>342861</xdr:colOff>
      <xdr:row>10</xdr:row>
      <xdr:rowOff>342861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249840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28575</xdr:rowOff>
    </xdr:from>
    <xdr:to>
      <xdr:col>3</xdr:col>
      <xdr:colOff>352383</xdr:colOff>
      <xdr:row>11</xdr:row>
      <xdr:rowOff>352385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25365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</xdr:row>
      <xdr:rowOff>38100</xdr:rowOff>
    </xdr:from>
    <xdr:to>
      <xdr:col>3</xdr:col>
      <xdr:colOff>352385</xdr:colOff>
      <xdr:row>12</xdr:row>
      <xdr:rowOff>361910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2575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</xdr:row>
      <xdr:rowOff>28575</xdr:rowOff>
    </xdr:from>
    <xdr:to>
      <xdr:col>3</xdr:col>
      <xdr:colOff>342858</xdr:colOff>
      <xdr:row>14</xdr:row>
      <xdr:rowOff>342861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261270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38100</xdr:rowOff>
    </xdr:from>
    <xdr:to>
      <xdr:col>3</xdr:col>
      <xdr:colOff>342858</xdr:colOff>
      <xdr:row>15</xdr:row>
      <xdr:rowOff>352386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26517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16</xdr:row>
      <xdr:rowOff>38100</xdr:rowOff>
    </xdr:from>
    <xdr:to>
      <xdr:col>3</xdr:col>
      <xdr:colOff>342858</xdr:colOff>
      <xdr:row>16</xdr:row>
      <xdr:rowOff>352386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26898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</xdr:row>
      <xdr:rowOff>38100</xdr:rowOff>
    </xdr:from>
    <xdr:to>
      <xdr:col>3</xdr:col>
      <xdr:colOff>352383</xdr:colOff>
      <xdr:row>17</xdr:row>
      <xdr:rowOff>361910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2727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</xdr:row>
      <xdr:rowOff>38100</xdr:rowOff>
    </xdr:from>
    <xdr:to>
      <xdr:col>3</xdr:col>
      <xdr:colOff>352385</xdr:colOff>
      <xdr:row>18</xdr:row>
      <xdr:rowOff>361910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2766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</xdr:row>
      <xdr:rowOff>38100</xdr:rowOff>
    </xdr:from>
    <xdr:to>
      <xdr:col>3</xdr:col>
      <xdr:colOff>342861</xdr:colOff>
      <xdr:row>20</xdr:row>
      <xdr:rowOff>352386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28041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</xdr:row>
      <xdr:rowOff>38100</xdr:rowOff>
    </xdr:from>
    <xdr:to>
      <xdr:col>3</xdr:col>
      <xdr:colOff>361908</xdr:colOff>
      <xdr:row>21</xdr:row>
      <xdr:rowOff>380957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28422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38100</xdr:rowOff>
    </xdr:from>
    <xdr:to>
      <xdr:col>3</xdr:col>
      <xdr:colOff>342861</xdr:colOff>
      <xdr:row>22</xdr:row>
      <xdr:rowOff>352386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28803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</xdr:row>
      <xdr:rowOff>47625</xdr:rowOff>
    </xdr:from>
    <xdr:to>
      <xdr:col>3</xdr:col>
      <xdr:colOff>348935</xdr:colOff>
      <xdr:row>23</xdr:row>
      <xdr:rowOff>352365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29194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</xdr:row>
      <xdr:rowOff>28575</xdr:rowOff>
    </xdr:from>
    <xdr:to>
      <xdr:col>3</xdr:col>
      <xdr:colOff>342861</xdr:colOff>
      <xdr:row>24</xdr:row>
      <xdr:rowOff>342861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295560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</xdr:row>
      <xdr:rowOff>28575</xdr:rowOff>
    </xdr:from>
    <xdr:to>
      <xdr:col>3</xdr:col>
      <xdr:colOff>352385</xdr:colOff>
      <xdr:row>25</xdr:row>
      <xdr:rowOff>352385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29937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</xdr:row>
      <xdr:rowOff>28575</xdr:rowOff>
    </xdr:from>
    <xdr:to>
      <xdr:col>3</xdr:col>
      <xdr:colOff>352385</xdr:colOff>
      <xdr:row>26</xdr:row>
      <xdr:rowOff>361908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30318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</xdr:row>
      <xdr:rowOff>38100</xdr:rowOff>
    </xdr:from>
    <xdr:to>
      <xdr:col>3</xdr:col>
      <xdr:colOff>342861</xdr:colOff>
      <xdr:row>27</xdr:row>
      <xdr:rowOff>352386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070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28</xdr:row>
      <xdr:rowOff>19050</xdr:rowOff>
    </xdr:from>
    <xdr:to>
      <xdr:col>3</xdr:col>
      <xdr:colOff>371431</xdr:colOff>
      <xdr:row>28</xdr:row>
      <xdr:rowOff>361907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31070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</xdr:row>
      <xdr:rowOff>28575</xdr:rowOff>
    </xdr:from>
    <xdr:to>
      <xdr:col>3</xdr:col>
      <xdr:colOff>361908</xdr:colOff>
      <xdr:row>29</xdr:row>
      <xdr:rowOff>352385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31461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30</xdr:row>
      <xdr:rowOff>19050</xdr:rowOff>
    </xdr:from>
    <xdr:to>
      <xdr:col>3</xdr:col>
      <xdr:colOff>371431</xdr:colOff>
      <xdr:row>30</xdr:row>
      <xdr:rowOff>361907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31832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34</xdr:row>
      <xdr:rowOff>28575</xdr:rowOff>
    </xdr:from>
    <xdr:to>
      <xdr:col>3</xdr:col>
      <xdr:colOff>352385</xdr:colOff>
      <xdr:row>34</xdr:row>
      <xdr:rowOff>352385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32223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36</xdr:row>
      <xdr:rowOff>38100</xdr:rowOff>
    </xdr:from>
    <xdr:to>
      <xdr:col>3</xdr:col>
      <xdr:colOff>361908</xdr:colOff>
      <xdr:row>36</xdr:row>
      <xdr:rowOff>380957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32613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38</xdr:row>
      <xdr:rowOff>38100</xdr:rowOff>
    </xdr:from>
    <xdr:to>
      <xdr:col>3</xdr:col>
      <xdr:colOff>361908</xdr:colOff>
      <xdr:row>38</xdr:row>
      <xdr:rowOff>361910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3299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39</xdr:row>
      <xdr:rowOff>38100</xdr:rowOff>
    </xdr:from>
    <xdr:to>
      <xdr:col>3</xdr:col>
      <xdr:colOff>361908</xdr:colOff>
      <xdr:row>39</xdr:row>
      <xdr:rowOff>361910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33375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40</xdr:row>
      <xdr:rowOff>38100</xdr:rowOff>
    </xdr:from>
    <xdr:to>
      <xdr:col>3</xdr:col>
      <xdr:colOff>342861</xdr:colOff>
      <xdr:row>40</xdr:row>
      <xdr:rowOff>352386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3756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41</xdr:row>
      <xdr:rowOff>28575</xdr:rowOff>
    </xdr:from>
    <xdr:to>
      <xdr:col>3</xdr:col>
      <xdr:colOff>342861</xdr:colOff>
      <xdr:row>41</xdr:row>
      <xdr:rowOff>342861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34128075"/>
          <a:ext cx="314286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42</xdr:row>
      <xdr:rowOff>28575</xdr:rowOff>
    </xdr:from>
    <xdr:ext cx="333333" cy="314286"/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34509075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43</xdr:row>
      <xdr:rowOff>38100</xdr:rowOff>
    </xdr:from>
    <xdr:to>
      <xdr:col>3</xdr:col>
      <xdr:colOff>352385</xdr:colOff>
      <xdr:row>43</xdr:row>
      <xdr:rowOff>361910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489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44</xdr:row>
      <xdr:rowOff>38100</xdr:rowOff>
    </xdr:from>
    <xdr:to>
      <xdr:col>3</xdr:col>
      <xdr:colOff>352385</xdr:colOff>
      <xdr:row>44</xdr:row>
      <xdr:rowOff>361910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3528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45</xdr:row>
      <xdr:rowOff>38100</xdr:rowOff>
    </xdr:from>
    <xdr:to>
      <xdr:col>3</xdr:col>
      <xdr:colOff>352385</xdr:colOff>
      <xdr:row>45</xdr:row>
      <xdr:rowOff>361910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3566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47</xdr:row>
      <xdr:rowOff>38100</xdr:rowOff>
    </xdr:from>
    <xdr:to>
      <xdr:col>3</xdr:col>
      <xdr:colOff>342861</xdr:colOff>
      <xdr:row>47</xdr:row>
      <xdr:rowOff>352386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36042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48</xdr:row>
      <xdr:rowOff>47625</xdr:rowOff>
    </xdr:from>
    <xdr:to>
      <xdr:col>3</xdr:col>
      <xdr:colOff>348935</xdr:colOff>
      <xdr:row>48</xdr:row>
      <xdr:rowOff>352365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36433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49</xdr:row>
      <xdr:rowOff>47625</xdr:rowOff>
    </xdr:from>
    <xdr:to>
      <xdr:col>3</xdr:col>
      <xdr:colOff>348935</xdr:colOff>
      <xdr:row>49</xdr:row>
      <xdr:rowOff>352365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36814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50</xdr:row>
      <xdr:rowOff>19050</xdr:rowOff>
    </xdr:from>
    <xdr:to>
      <xdr:col>3</xdr:col>
      <xdr:colOff>371431</xdr:colOff>
      <xdr:row>50</xdr:row>
      <xdr:rowOff>361907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37166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52</xdr:row>
      <xdr:rowOff>28575</xdr:rowOff>
    </xdr:from>
    <xdr:to>
      <xdr:col>3</xdr:col>
      <xdr:colOff>352383</xdr:colOff>
      <xdr:row>52</xdr:row>
      <xdr:rowOff>361908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37557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53</xdr:row>
      <xdr:rowOff>38100</xdr:rowOff>
    </xdr:from>
    <xdr:to>
      <xdr:col>3</xdr:col>
      <xdr:colOff>352385</xdr:colOff>
      <xdr:row>53</xdr:row>
      <xdr:rowOff>361910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794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54</xdr:row>
      <xdr:rowOff>28575</xdr:rowOff>
    </xdr:from>
    <xdr:to>
      <xdr:col>3</xdr:col>
      <xdr:colOff>352385</xdr:colOff>
      <xdr:row>54</xdr:row>
      <xdr:rowOff>361908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38319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55</xdr:row>
      <xdr:rowOff>38100</xdr:rowOff>
    </xdr:from>
    <xdr:to>
      <xdr:col>3</xdr:col>
      <xdr:colOff>352385</xdr:colOff>
      <xdr:row>55</xdr:row>
      <xdr:rowOff>361910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3870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56</xdr:row>
      <xdr:rowOff>28575</xdr:rowOff>
    </xdr:from>
    <xdr:to>
      <xdr:col>3</xdr:col>
      <xdr:colOff>352383</xdr:colOff>
      <xdr:row>56</xdr:row>
      <xdr:rowOff>361908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39081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57</xdr:row>
      <xdr:rowOff>38100</xdr:rowOff>
    </xdr:from>
    <xdr:to>
      <xdr:col>3</xdr:col>
      <xdr:colOff>352385</xdr:colOff>
      <xdr:row>57</xdr:row>
      <xdr:rowOff>361910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947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58</xdr:row>
      <xdr:rowOff>38100</xdr:rowOff>
    </xdr:from>
    <xdr:to>
      <xdr:col>3</xdr:col>
      <xdr:colOff>352385</xdr:colOff>
      <xdr:row>58</xdr:row>
      <xdr:rowOff>361910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3985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59</xdr:row>
      <xdr:rowOff>38100</xdr:rowOff>
    </xdr:from>
    <xdr:to>
      <xdr:col>3</xdr:col>
      <xdr:colOff>342861</xdr:colOff>
      <xdr:row>59</xdr:row>
      <xdr:rowOff>352386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40233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60</xdr:row>
      <xdr:rowOff>28575</xdr:rowOff>
    </xdr:from>
    <xdr:to>
      <xdr:col>3</xdr:col>
      <xdr:colOff>352385</xdr:colOff>
      <xdr:row>60</xdr:row>
      <xdr:rowOff>352385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40605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61</xdr:row>
      <xdr:rowOff>19050</xdr:rowOff>
    </xdr:from>
    <xdr:to>
      <xdr:col>3</xdr:col>
      <xdr:colOff>371431</xdr:colOff>
      <xdr:row>61</xdr:row>
      <xdr:rowOff>361907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40976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62</xdr:row>
      <xdr:rowOff>38100</xdr:rowOff>
    </xdr:from>
    <xdr:to>
      <xdr:col>3</xdr:col>
      <xdr:colOff>352385</xdr:colOff>
      <xdr:row>62</xdr:row>
      <xdr:rowOff>361910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4137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63</xdr:row>
      <xdr:rowOff>28575</xdr:rowOff>
    </xdr:from>
    <xdr:to>
      <xdr:col>3</xdr:col>
      <xdr:colOff>352383</xdr:colOff>
      <xdr:row>63</xdr:row>
      <xdr:rowOff>361908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41748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64</xdr:row>
      <xdr:rowOff>38100</xdr:rowOff>
    </xdr:from>
    <xdr:to>
      <xdr:col>3</xdr:col>
      <xdr:colOff>352385</xdr:colOff>
      <xdr:row>64</xdr:row>
      <xdr:rowOff>361910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4213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65</xdr:row>
      <xdr:rowOff>38100</xdr:rowOff>
    </xdr:from>
    <xdr:to>
      <xdr:col>3</xdr:col>
      <xdr:colOff>352385</xdr:colOff>
      <xdr:row>65</xdr:row>
      <xdr:rowOff>361910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4251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68</xdr:row>
      <xdr:rowOff>47625</xdr:rowOff>
    </xdr:from>
    <xdr:to>
      <xdr:col>3</xdr:col>
      <xdr:colOff>348935</xdr:colOff>
      <xdr:row>68</xdr:row>
      <xdr:rowOff>352365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62650" y="3072765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70</xdr:row>
      <xdr:rowOff>38100</xdr:rowOff>
    </xdr:from>
    <xdr:to>
      <xdr:col>3</xdr:col>
      <xdr:colOff>352385</xdr:colOff>
      <xdr:row>70</xdr:row>
      <xdr:rowOff>361910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4328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71</xdr:row>
      <xdr:rowOff>38100</xdr:rowOff>
    </xdr:from>
    <xdr:to>
      <xdr:col>3</xdr:col>
      <xdr:colOff>352385</xdr:colOff>
      <xdr:row>71</xdr:row>
      <xdr:rowOff>361910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4366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72</xdr:row>
      <xdr:rowOff>38100</xdr:rowOff>
    </xdr:from>
    <xdr:to>
      <xdr:col>3</xdr:col>
      <xdr:colOff>361908</xdr:colOff>
      <xdr:row>72</xdr:row>
      <xdr:rowOff>361910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44043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74</xdr:row>
      <xdr:rowOff>38100</xdr:rowOff>
    </xdr:from>
    <xdr:to>
      <xdr:col>3</xdr:col>
      <xdr:colOff>361908</xdr:colOff>
      <xdr:row>74</xdr:row>
      <xdr:rowOff>361910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4442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75</xdr:row>
      <xdr:rowOff>38100</xdr:rowOff>
    </xdr:from>
    <xdr:to>
      <xdr:col>3</xdr:col>
      <xdr:colOff>361908</xdr:colOff>
      <xdr:row>75</xdr:row>
      <xdr:rowOff>361910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44805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76</xdr:row>
      <xdr:rowOff>38100</xdr:rowOff>
    </xdr:from>
    <xdr:to>
      <xdr:col>3</xdr:col>
      <xdr:colOff>342861</xdr:colOff>
      <xdr:row>76</xdr:row>
      <xdr:rowOff>352386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45186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77</xdr:row>
      <xdr:rowOff>28575</xdr:rowOff>
    </xdr:from>
    <xdr:to>
      <xdr:col>3</xdr:col>
      <xdr:colOff>352383</xdr:colOff>
      <xdr:row>77</xdr:row>
      <xdr:rowOff>361908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45558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78</xdr:row>
      <xdr:rowOff>38100</xdr:rowOff>
    </xdr:from>
    <xdr:to>
      <xdr:col>3</xdr:col>
      <xdr:colOff>361908</xdr:colOff>
      <xdr:row>78</xdr:row>
      <xdr:rowOff>361910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4594860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80</xdr:row>
      <xdr:rowOff>38100</xdr:rowOff>
    </xdr:from>
    <xdr:ext cx="333333" cy="314286"/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46329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81</xdr:row>
      <xdr:rowOff>28575</xdr:rowOff>
    </xdr:from>
    <xdr:to>
      <xdr:col>3</xdr:col>
      <xdr:colOff>352383</xdr:colOff>
      <xdr:row>81</xdr:row>
      <xdr:rowOff>361908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46701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82</xdr:row>
      <xdr:rowOff>38100</xdr:rowOff>
    </xdr:from>
    <xdr:to>
      <xdr:col>3</xdr:col>
      <xdr:colOff>361908</xdr:colOff>
      <xdr:row>82</xdr:row>
      <xdr:rowOff>361910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47091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83</xdr:row>
      <xdr:rowOff>38100</xdr:rowOff>
    </xdr:from>
    <xdr:to>
      <xdr:col>3</xdr:col>
      <xdr:colOff>352385</xdr:colOff>
      <xdr:row>83</xdr:row>
      <xdr:rowOff>361910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4747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85</xdr:row>
      <xdr:rowOff>38100</xdr:rowOff>
    </xdr:from>
    <xdr:to>
      <xdr:col>3</xdr:col>
      <xdr:colOff>352385</xdr:colOff>
      <xdr:row>85</xdr:row>
      <xdr:rowOff>361910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4785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87</xdr:row>
      <xdr:rowOff>47625</xdr:rowOff>
    </xdr:from>
    <xdr:to>
      <xdr:col>3</xdr:col>
      <xdr:colOff>348935</xdr:colOff>
      <xdr:row>87</xdr:row>
      <xdr:rowOff>352365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48244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88</xdr:row>
      <xdr:rowOff>19050</xdr:rowOff>
    </xdr:from>
    <xdr:to>
      <xdr:col>3</xdr:col>
      <xdr:colOff>371431</xdr:colOff>
      <xdr:row>88</xdr:row>
      <xdr:rowOff>361907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48596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89</xdr:row>
      <xdr:rowOff>19050</xdr:rowOff>
    </xdr:from>
    <xdr:to>
      <xdr:col>3</xdr:col>
      <xdr:colOff>371431</xdr:colOff>
      <xdr:row>89</xdr:row>
      <xdr:rowOff>361907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48977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90</xdr:row>
      <xdr:rowOff>38100</xdr:rowOff>
    </xdr:from>
    <xdr:to>
      <xdr:col>3</xdr:col>
      <xdr:colOff>342861</xdr:colOff>
      <xdr:row>90</xdr:row>
      <xdr:rowOff>352386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49377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91</xdr:row>
      <xdr:rowOff>38100</xdr:rowOff>
    </xdr:from>
    <xdr:to>
      <xdr:col>3</xdr:col>
      <xdr:colOff>342861</xdr:colOff>
      <xdr:row>91</xdr:row>
      <xdr:rowOff>352386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4975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92</xdr:row>
      <xdr:rowOff>38100</xdr:rowOff>
    </xdr:from>
    <xdr:to>
      <xdr:col>3</xdr:col>
      <xdr:colOff>352385</xdr:colOff>
      <xdr:row>92</xdr:row>
      <xdr:rowOff>361910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5013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93</xdr:row>
      <xdr:rowOff>38100</xdr:rowOff>
    </xdr:from>
    <xdr:to>
      <xdr:col>3</xdr:col>
      <xdr:colOff>352385</xdr:colOff>
      <xdr:row>93</xdr:row>
      <xdr:rowOff>361910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5052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94</xdr:row>
      <xdr:rowOff>38100</xdr:rowOff>
    </xdr:from>
    <xdr:to>
      <xdr:col>3</xdr:col>
      <xdr:colOff>342861</xdr:colOff>
      <xdr:row>94</xdr:row>
      <xdr:rowOff>352386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50901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95</xdr:row>
      <xdr:rowOff>38100</xdr:rowOff>
    </xdr:from>
    <xdr:to>
      <xdr:col>3</xdr:col>
      <xdr:colOff>352383</xdr:colOff>
      <xdr:row>95</xdr:row>
      <xdr:rowOff>361910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5128260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96</xdr:row>
      <xdr:rowOff>38100</xdr:rowOff>
    </xdr:from>
    <xdr:ext cx="333333" cy="314286"/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51663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97</xdr:row>
      <xdr:rowOff>38100</xdr:rowOff>
    </xdr:from>
    <xdr:to>
      <xdr:col>3</xdr:col>
      <xdr:colOff>352385</xdr:colOff>
      <xdr:row>97</xdr:row>
      <xdr:rowOff>361910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5204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98</xdr:row>
      <xdr:rowOff>28575</xdr:rowOff>
    </xdr:from>
    <xdr:to>
      <xdr:col>3</xdr:col>
      <xdr:colOff>361908</xdr:colOff>
      <xdr:row>98</xdr:row>
      <xdr:rowOff>371432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5241607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99</xdr:row>
      <xdr:rowOff>47625</xdr:rowOff>
    </xdr:from>
    <xdr:to>
      <xdr:col>3</xdr:col>
      <xdr:colOff>348935</xdr:colOff>
      <xdr:row>99</xdr:row>
      <xdr:rowOff>352365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52816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100</xdr:row>
      <xdr:rowOff>47625</xdr:rowOff>
    </xdr:from>
    <xdr:to>
      <xdr:col>3</xdr:col>
      <xdr:colOff>348935</xdr:colOff>
      <xdr:row>100</xdr:row>
      <xdr:rowOff>352365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53197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101</xdr:row>
      <xdr:rowOff>38100</xdr:rowOff>
    </xdr:from>
    <xdr:to>
      <xdr:col>3</xdr:col>
      <xdr:colOff>352385</xdr:colOff>
      <xdr:row>101</xdr:row>
      <xdr:rowOff>361910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5356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102</xdr:row>
      <xdr:rowOff>38100</xdr:rowOff>
    </xdr:from>
    <xdr:to>
      <xdr:col>3</xdr:col>
      <xdr:colOff>342858</xdr:colOff>
      <xdr:row>102</xdr:row>
      <xdr:rowOff>352386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5394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103</xdr:row>
      <xdr:rowOff>19050</xdr:rowOff>
    </xdr:from>
    <xdr:to>
      <xdr:col>3</xdr:col>
      <xdr:colOff>371431</xdr:colOff>
      <xdr:row>103</xdr:row>
      <xdr:rowOff>361907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54311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105</xdr:row>
      <xdr:rowOff>38100</xdr:rowOff>
    </xdr:from>
    <xdr:to>
      <xdr:col>3</xdr:col>
      <xdr:colOff>352385</xdr:colOff>
      <xdr:row>105</xdr:row>
      <xdr:rowOff>361910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5471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106</xdr:row>
      <xdr:rowOff>38100</xdr:rowOff>
    </xdr:from>
    <xdr:to>
      <xdr:col>3</xdr:col>
      <xdr:colOff>361908</xdr:colOff>
      <xdr:row>106</xdr:row>
      <xdr:rowOff>361910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55092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154</xdr:row>
      <xdr:rowOff>28575</xdr:rowOff>
    </xdr:from>
    <xdr:to>
      <xdr:col>3</xdr:col>
      <xdr:colOff>361908</xdr:colOff>
      <xdr:row>154</xdr:row>
      <xdr:rowOff>352385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69942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108</xdr:row>
      <xdr:rowOff>38100</xdr:rowOff>
    </xdr:from>
    <xdr:to>
      <xdr:col>3</xdr:col>
      <xdr:colOff>361908</xdr:colOff>
      <xdr:row>108</xdr:row>
      <xdr:rowOff>380957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55854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109</xdr:row>
      <xdr:rowOff>28575</xdr:rowOff>
    </xdr:from>
    <xdr:to>
      <xdr:col>3</xdr:col>
      <xdr:colOff>352383</xdr:colOff>
      <xdr:row>109</xdr:row>
      <xdr:rowOff>361908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56226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111</xdr:row>
      <xdr:rowOff>38100</xdr:rowOff>
    </xdr:from>
    <xdr:to>
      <xdr:col>3</xdr:col>
      <xdr:colOff>352385</xdr:colOff>
      <xdr:row>111</xdr:row>
      <xdr:rowOff>361910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5661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113</xdr:row>
      <xdr:rowOff>38100</xdr:rowOff>
    </xdr:from>
    <xdr:to>
      <xdr:col>3</xdr:col>
      <xdr:colOff>361908</xdr:colOff>
      <xdr:row>113</xdr:row>
      <xdr:rowOff>361910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5699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114</xdr:row>
      <xdr:rowOff>38100</xdr:rowOff>
    </xdr:from>
    <xdr:to>
      <xdr:col>3</xdr:col>
      <xdr:colOff>352385</xdr:colOff>
      <xdr:row>114</xdr:row>
      <xdr:rowOff>361910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5737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115</xdr:row>
      <xdr:rowOff>28575</xdr:rowOff>
    </xdr:from>
    <xdr:to>
      <xdr:col>3</xdr:col>
      <xdr:colOff>352383</xdr:colOff>
      <xdr:row>115</xdr:row>
      <xdr:rowOff>361908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57750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116</xdr:row>
      <xdr:rowOff>38100</xdr:rowOff>
    </xdr:from>
    <xdr:to>
      <xdr:col>3</xdr:col>
      <xdr:colOff>352385</xdr:colOff>
      <xdr:row>116</xdr:row>
      <xdr:rowOff>361910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5814060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117</xdr:row>
      <xdr:rowOff>28575</xdr:rowOff>
    </xdr:from>
    <xdr:ext cx="333333" cy="314286"/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58512075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118</xdr:row>
      <xdr:rowOff>28575</xdr:rowOff>
    </xdr:from>
    <xdr:to>
      <xdr:col>3</xdr:col>
      <xdr:colOff>352385</xdr:colOff>
      <xdr:row>118</xdr:row>
      <xdr:rowOff>361908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58893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119</xdr:row>
      <xdr:rowOff>38100</xdr:rowOff>
    </xdr:from>
    <xdr:to>
      <xdr:col>3</xdr:col>
      <xdr:colOff>342861</xdr:colOff>
      <xdr:row>119</xdr:row>
      <xdr:rowOff>352386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59283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121</xdr:row>
      <xdr:rowOff>38100</xdr:rowOff>
    </xdr:from>
    <xdr:to>
      <xdr:col>3</xdr:col>
      <xdr:colOff>352383</xdr:colOff>
      <xdr:row>121</xdr:row>
      <xdr:rowOff>361910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5966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123</xdr:row>
      <xdr:rowOff>28575</xdr:rowOff>
    </xdr:from>
    <xdr:to>
      <xdr:col>3</xdr:col>
      <xdr:colOff>352385</xdr:colOff>
      <xdr:row>123</xdr:row>
      <xdr:rowOff>352385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60036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124</xdr:row>
      <xdr:rowOff>28575</xdr:rowOff>
    </xdr:from>
    <xdr:to>
      <xdr:col>3</xdr:col>
      <xdr:colOff>342858</xdr:colOff>
      <xdr:row>124</xdr:row>
      <xdr:rowOff>342861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6041707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125</xdr:row>
      <xdr:rowOff>38100</xdr:rowOff>
    </xdr:from>
    <xdr:to>
      <xdr:col>3</xdr:col>
      <xdr:colOff>352383</xdr:colOff>
      <xdr:row>125</xdr:row>
      <xdr:rowOff>361910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6080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126</xdr:row>
      <xdr:rowOff>38100</xdr:rowOff>
    </xdr:from>
    <xdr:to>
      <xdr:col>3</xdr:col>
      <xdr:colOff>342858</xdr:colOff>
      <xdr:row>126</xdr:row>
      <xdr:rowOff>352386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61188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127</xdr:row>
      <xdr:rowOff>28575</xdr:rowOff>
    </xdr:from>
    <xdr:to>
      <xdr:col>3</xdr:col>
      <xdr:colOff>342861</xdr:colOff>
      <xdr:row>127</xdr:row>
      <xdr:rowOff>342861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615600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130</xdr:row>
      <xdr:rowOff>28575</xdr:rowOff>
    </xdr:from>
    <xdr:to>
      <xdr:col>3</xdr:col>
      <xdr:colOff>352385</xdr:colOff>
      <xdr:row>130</xdr:row>
      <xdr:rowOff>352385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61560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131</xdr:row>
      <xdr:rowOff>38100</xdr:rowOff>
    </xdr:from>
    <xdr:to>
      <xdr:col>3</xdr:col>
      <xdr:colOff>352385</xdr:colOff>
      <xdr:row>131</xdr:row>
      <xdr:rowOff>361910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6195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132</xdr:row>
      <xdr:rowOff>38100</xdr:rowOff>
    </xdr:from>
    <xdr:to>
      <xdr:col>3</xdr:col>
      <xdr:colOff>352385</xdr:colOff>
      <xdr:row>132</xdr:row>
      <xdr:rowOff>361910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6233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133</xdr:row>
      <xdr:rowOff>38100</xdr:rowOff>
    </xdr:from>
    <xdr:to>
      <xdr:col>3</xdr:col>
      <xdr:colOff>352385</xdr:colOff>
      <xdr:row>133</xdr:row>
      <xdr:rowOff>361910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6271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134</xdr:row>
      <xdr:rowOff>38100</xdr:rowOff>
    </xdr:from>
    <xdr:to>
      <xdr:col>3</xdr:col>
      <xdr:colOff>361908</xdr:colOff>
      <xdr:row>134</xdr:row>
      <xdr:rowOff>380957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63093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136</xdr:row>
      <xdr:rowOff>28575</xdr:rowOff>
    </xdr:from>
    <xdr:to>
      <xdr:col>3</xdr:col>
      <xdr:colOff>352385</xdr:colOff>
      <xdr:row>136</xdr:row>
      <xdr:rowOff>361908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63465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137</xdr:row>
      <xdr:rowOff>28575</xdr:rowOff>
    </xdr:from>
    <xdr:to>
      <xdr:col>3</xdr:col>
      <xdr:colOff>352383</xdr:colOff>
      <xdr:row>137</xdr:row>
      <xdr:rowOff>361908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63846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138</xdr:row>
      <xdr:rowOff>38100</xdr:rowOff>
    </xdr:from>
    <xdr:to>
      <xdr:col>3</xdr:col>
      <xdr:colOff>361908</xdr:colOff>
      <xdr:row>138</xdr:row>
      <xdr:rowOff>361910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6423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139</xdr:row>
      <xdr:rowOff>38100</xdr:rowOff>
    </xdr:from>
    <xdr:to>
      <xdr:col>3</xdr:col>
      <xdr:colOff>352385</xdr:colOff>
      <xdr:row>139</xdr:row>
      <xdr:rowOff>361910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6461760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140</xdr:row>
      <xdr:rowOff>38100</xdr:rowOff>
    </xdr:from>
    <xdr:ext cx="333333" cy="314286"/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64998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141</xdr:row>
      <xdr:rowOff>38100</xdr:rowOff>
    </xdr:from>
    <xdr:to>
      <xdr:col>3</xdr:col>
      <xdr:colOff>352385</xdr:colOff>
      <xdr:row>141</xdr:row>
      <xdr:rowOff>361910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6537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142</xdr:row>
      <xdr:rowOff>28575</xdr:rowOff>
    </xdr:from>
    <xdr:to>
      <xdr:col>3</xdr:col>
      <xdr:colOff>352383</xdr:colOff>
      <xdr:row>142</xdr:row>
      <xdr:rowOff>361908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65751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143</xdr:row>
      <xdr:rowOff>19050</xdr:rowOff>
    </xdr:from>
    <xdr:to>
      <xdr:col>3</xdr:col>
      <xdr:colOff>371431</xdr:colOff>
      <xdr:row>143</xdr:row>
      <xdr:rowOff>361907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66122550"/>
          <a:ext cx="352381" cy="342857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144</xdr:row>
      <xdr:rowOff>38100</xdr:rowOff>
    </xdr:from>
    <xdr:ext cx="333333" cy="314286"/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66522600"/>
          <a:ext cx="333333" cy="314286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145</xdr:row>
      <xdr:rowOff>38100</xdr:rowOff>
    </xdr:from>
    <xdr:ext cx="333333" cy="314286"/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66903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146</xdr:row>
      <xdr:rowOff>28575</xdr:rowOff>
    </xdr:from>
    <xdr:to>
      <xdr:col>3</xdr:col>
      <xdr:colOff>352385</xdr:colOff>
      <xdr:row>146</xdr:row>
      <xdr:rowOff>361908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67275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148</xdr:row>
      <xdr:rowOff>28575</xdr:rowOff>
    </xdr:from>
    <xdr:to>
      <xdr:col>3</xdr:col>
      <xdr:colOff>352385</xdr:colOff>
      <xdr:row>148</xdr:row>
      <xdr:rowOff>352385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67656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149</xdr:row>
      <xdr:rowOff>28575</xdr:rowOff>
    </xdr:from>
    <xdr:to>
      <xdr:col>3</xdr:col>
      <xdr:colOff>352385</xdr:colOff>
      <xdr:row>149</xdr:row>
      <xdr:rowOff>361908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68037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150</xdr:row>
      <xdr:rowOff>38100</xdr:rowOff>
    </xdr:from>
    <xdr:to>
      <xdr:col>3</xdr:col>
      <xdr:colOff>352385</xdr:colOff>
      <xdr:row>150</xdr:row>
      <xdr:rowOff>361910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6842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151</xdr:row>
      <xdr:rowOff>38100</xdr:rowOff>
    </xdr:from>
    <xdr:to>
      <xdr:col>3</xdr:col>
      <xdr:colOff>352385</xdr:colOff>
      <xdr:row>151</xdr:row>
      <xdr:rowOff>361910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6880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152</xdr:row>
      <xdr:rowOff>38100</xdr:rowOff>
    </xdr:from>
    <xdr:to>
      <xdr:col>3</xdr:col>
      <xdr:colOff>352385</xdr:colOff>
      <xdr:row>152</xdr:row>
      <xdr:rowOff>361910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6918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153</xdr:row>
      <xdr:rowOff>38100</xdr:rowOff>
    </xdr:from>
    <xdr:to>
      <xdr:col>3</xdr:col>
      <xdr:colOff>361908</xdr:colOff>
      <xdr:row>153</xdr:row>
      <xdr:rowOff>380957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69570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107</xdr:row>
      <xdr:rowOff>38100</xdr:rowOff>
    </xdr:from>
    <xdr:to>
      <xdr:col>3</xdr:col>
      <xdr:colOff>342861</xdr:colOff>
      <xdr:row>107</xdr:row>
      <xdr:rowOff>352386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55092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155</xdr:row>
      <xdr:rowOff>38100</xdr:rowOff>
    </xdr:from>
    <xdr:to>
      <xdr:col>3</xdr:col>
      <xdr:colOff>352385</xdr:colOff>
      <xdr:row>155</xdr:row>
      <xdr:rowOff>361910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7033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156</xdr:row>
      <xdr:rowOff>38100</xdr:rowOff>
    </xdr:from>
    <xdr:to>
      <xdr:col>3</xdr:col>
      <xdr:colOff>352385</xdr:colOff>
      <xdr:row>156</xdr:row>
      <xdr:rowOff>361910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7071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157</xdr:row>
      <xdr:rowOff>47625</xdr:rowOff>
    </xdr:from>
    <xdr:to>
      <xdr:col>3</xdr:col>
      <xdr:colOff>348935</xdr:colOff>
      <xdr:row>157</xdr:row>
      <xdr:rowOff>352365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71104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158</xdr:row>
      <xdr:rowOff>38100</xdr:rowOff>
    </xdr:from>
    <xdr:to>
      <xdr:col>3</xdr:col>
      <xdr:colOff>361908</xdr:colOff>
      <xdr:row>158</xdr:row>
      <xdr:rowOff>380957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71475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159</xdr:row>
      <xdr:rowOff>38100</xdr:rowOff>
    </xdr:from>
    <xdr:to>
      <xdr:col>3</xdr:col>
      <xdr:colOff>361908</xdr:colOff>
      <xdr:row>159</xdr:row>
      <xdr:rowOff>361910</xdr:rowOff>
    </xdr:to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7185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160</xdr:row>
      <xdr:rowOff>28575</xdr:rowOff>
    </xdr:from>
    <xdr:to>
      <xdr:col>3</xdr:col>
      <xdr:colOff>361908</xdr:colOff>
      <xdr:row>160</xdr:row>
      <xdr:rowOff>352385</xdr:rowOff>
    </xdr:to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72228075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161</xdr:row>
      <xdr:rowOff>38100</xdr:rowOff>
    </xdr:from>
    <xdr:ext cx="333333" cy="314286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72618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162</xdr:row>
      <xdr:rowOff>38100</xdr:rowOff>
    </xdr:from>
    <xdr:to>
      <xdr:col>3</xdr:col>
      <xdr:colOff>352385</xdr:colOff>
      <xdr:row>162</xdr:row>
      <xdr:rowOff>361910</xdr:rowOff>
    </xdr:to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299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163</xdr:row>
      <xdr:rowOff>28575</xdr:rowOff>
    </xdr:from>
    <xdr:to>
      <xdr:col>3</xdr:col>
      <xdr:colOff>352385</xdr:colOff>
      <xdr:row>163</xdr:row>
      <xdr:rowOff>361908</xdr:rowOff>
    </xdr:to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73371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165</xdr:row>
      <xdr:rowOff>38100</xdr:rowOff>
    </xdr:from>
    <xdr:to>
      <xdr:col>3</xdr:col>
      <xdr:colOff>352385</xdr:colOff>
      <xdr:row>165</xdr:row>
      <xdr:rowOff>361910</xdr:rowOff>
    </xdr:to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7376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166</xdr:row>
      <xdr:rowOff>38100</xdr:rowOff>
    </xdr:from>
    <xdr:to>
      <xdr:col>3</xdr:col>
      <xdr:colOff>361908</xdr:colOff>
      <xdr:row>166</xdr:row>
      <xdr:rowOff>380957</xdr:rowOff>
    </xdr:to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74142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167</xdr:row>
      <xdr:rowOff>38100</xdr:rowOff>
    </xdr:from>
    <xdr:to>
      <xdr:col>3</xdr:col>
      <xdr:colOff>352385</xdr:colOff>
      <xdr:row>167</xdr:row>
      <xdr:rowOff>361910</xdr:rowOff>
    </xdr:to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452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168</xdr:row>
      <xdr:rowOff>38100</xdr:rowOff>
    </xdr:from>
    <xdr:to>
      <xdr:col>3</xdr:col>
      <xdr:colOff>352385</xdr:colOff>
      <xdr:row>168</xdr:row>
      <xdr:rowOff>361910</xdr:rowOff>
    </xdr:to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7490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169</xdr:row>
      <xdr:rowOff>28575</xdr:rowOff>
    </xdr:from>
    <xdr:to>
      <xdr:col>3</xdr:col>
      <xdr:colOff>352385</xdr:colOff>
      <xdr:row>169</xdr:row>
      <xdr:rowOff>361908</xdr:rowOff>
    </xdr:to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75276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170</xdr:row>
      <xdr:rowOff>38100</xdr:rowOff>
    </xdr:from>
    <xdr:to>
      <xdr:col>3</xdr:col>
      <xdr:colOff>352383</xdr:colOff>
      <xdr:row>170</xdr:row>
      <xdr:rowOff>361910</xdr:rowOff>
    </xdr:to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7566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171</xdr:row>
      <xdr:rowOff>38100</xdr:rowOff>
    </xdr:from>
    <xdr:to>
      <xdr:col>3</xdr:col>
      <xdr:colOff>352385</xdr:colOff>
      <xdr:row>171</xdr:row>
      <xdr:rowOff>361910</xdr:rowOff>
    </xdr:to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604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172</xdr:row>
      <xdr:rowOff>38100</xdr:rowOff>
    </xdr:from>
    <xdr:to>
      <xdr:col>3</xdr:col>
      <xdr:colOff>342861</xdr:colOff>
      <xdr:row>172</xdr:row>
      <xdr:rowOff>352386</xdr:rowOff>
    </xdr:to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642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173</xdr:row>
      <xdr:rowOff>38100</xdr:rowOff>
    </xdr:from>
    <xdr:to>
      <xdr:col>3</xdr:col>
      <xdr:colOff>361908</xdr:colOff>
      <xdr:row>173</xdr:row>
      <xdr:rowOff>361910</xdr:rowOff>
    </xdr:to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7680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174</xdr:row>
      <xdr:rowOff>38100</xdr:rowOff>
    </xdr:from>
    <xdr:to>
      <xdr:col>3</xdr:col>
      <xdr:colOff>352385</xdr:colOff>
      <xdr:row>174</xdr:row>
      <xdr:rowOff>361910</xdr:rowOff>
    </xdr:to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48350" y="7719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175</xdr:row>
      <xdr:rowOff>19050</xdr:rowOff>
    </xdr:from>
    <xdr:to>
      <xdr:col>3</xdr:col>
      <xdr:colOff>371431</xdr:colOff>
      <xdr:row>175</xdr:row>
      <xdr:rowOff>361907</xdr:rowOff>
    </xdr:to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77552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176</xdr:row>
      <xdr:rowOff>38100</xdr:rowOff>
    </xdr:from>
    <xdr:to>
      <xdr:col>3</xdr:col>
      <xdr:colOff>352385</xdr:colOff>
      <xdr:row>176</xdr:row>
      <xdr:rowOff>361910</xdr:rowOff>
    </xdr:to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795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178</xdr:row>
      <xdr:rowOff>28575</xdr:rowOff>
    </xdr:from>
    <xdr:to>
      <xdr:col>3</xdr:col>
      <xdr:colOff>352383</xdr:colOff>
      <xdr:row>178</xdr:row>
      <xdr:rowOff>361908</xdr:rowOff>
    </xdr:to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78324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179</xdr:row>
      <xdr:rowOff>19050</xdr:rowOff>
    </xdr:from>
    <xdr:to>
      <xdr:col>3</xdr:col>
      <xdr:colOff>371431</xdr:colOff>
      <xdr:row>179</xdr:row>
      <xdr:rowOff>361907</xdr:rowOff>
    </xdr:to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78695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181</xdr:row>
      <xdr:rowOff>38100</xdr:rowOff>
    </xdr:from>
    <xdr:to>
      <xdr:col>3</xdr:col>
      <xdr:colOff>342861</xdr:colOff>
      <xdr:row>181</xdr:row>
      <xdr:rowOff>352386</xdr:rowOff>
    </xdr:to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79095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182</xdr:row>
      <xdr:rowOff>28575</xdr:rowOff>
    </xdr:from>
    <xdr:to>
      <xdr:col>3</xdr:col>
      <xdr:colOff>352383</xdr:colOff>
      <xdr:row>182</xdr:row>
      <xdr:rowOff>361908</xdr:rowOff>
    </xdr:to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79467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187</xdr:row>
      <xdr:rowOff>28575</xdr:rowOff>
    </xdr:from>
    <xdr:to>
      <xdr:col>3</xdr:col>
      <xdr:colOff>342861</xdr:colOff>
      <xdr:row>187</xdr:row>
      <xdr:rowOff>342861</xdr:rowOff>
    </xdr:to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98480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188</xdr:row>
      <xdr:rowOff>38100</xdr:rowOff>
    </xdr:from>
    <xdr:to>
      <xdr:col>3</xdr:col>
      <xdr:colOff>352383</xdr:colOff>
      <xdr:row>188</xdr:row>
      <xdr:rowOff>361910</xdr:rowOff>
    </xdr:to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80238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190</xdr:row>
      <xdr:rowOff>38100</xdr:rowOff>
    </xdr:from>
    <xdr:to>
      <xdr:col>3</xdr:col>
      <xdr:colOff>342858</xdr:colOff>
      <xdr:row>190</xdr:row>
      <xdr:rowOff>352386</xdr:rowOff>
    </xdr:to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8061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192</xdr:row>
      <xdr:rowOff>19050</xdr:rowOff>
    </xdr:from>
    <xdr:to>
      <xdr:col>3</xdr:col>
      <xdr:colOff>371431</xdr:colOff>
      <xdr:row>192</xdr:row>
      <xdr:rowOff>361907</xdr:rowOff>
    </xdr:to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80981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193</xdr:row>
      <xdr:rowOff>38100</xdr:rowOff>
    </xdr:from>
    <xdr:to>
      <xdr:col>3</xdr:col>
      <xdr:colOff>361908</xdr:colOff>
      <xdr:row>193</xdr:row>
      <xdr:rowOff>361910</xdr:rowOff>
    </xdr:to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81381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197</xdr:row>
      <xdr:rowOff>38100</xdr:rowOff>
    </xdr:from>
    <xdr:to>
      <xdr:col>3</xdr:col>
      <xdr:colOff>352383</xdr:colOff>
      <xdr:row>197</xdr:row>
      <xdr:rowOff>361910</xdr:rowOff>
    </xdr:to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81381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199</xdr:row>
      <xdr:rowOff>38100</xdr:rowOff>
    </xdr:from>
    <xdr:to>
      <xdr:col>3</xdr:col>
      <xdr:colOff>352385</xdr:colOff>
      <xdr:row>199</xdr:row>
      <xdr:rowOff>361910</xdr:rowOff>
    </xdr:to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8176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200</xdr:row>
      <xdr:rowOff>38100</xdr:rowOff>
    </xdr:from>
    <xdr:to>
      <xdr:col>3</xdr:col>
      <xdr:colOff>352385</xdr:colOff>
      <xdr:row>200</xdr:row>
      <xdr:rowOff>361910</xdr:rowOff>
    </xdr:to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8214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201</xdr:row>
      <xdr:rowOff>38100</xdr:rowOff>
    </xdr:from>
    <xdr:to>
      <xdr:col>3</xdr:col>
      <xdr:colOff>361908</xdr:colOff>
      <xdr:row>201</xdr:row>
      <xdr:rowOff>361910</xdr:rowOff>
    </xdr:to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8252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202</xdr:row>
      <xdr:rowOff>38100</xdr:rowOff>
    </xdr:from>
    <xdr:to>
      <xdr:col>3</xdr:col>
      <xdr:colOff>361908</xdr:colOff>
      <xdr:row>202</xdr:row>
      <xdr:rowOff>380957</xdr:rowOff>
    </xdr:to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82905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203</xdr:row>
      <xdr:rowOff>38100</xdr:rowOff>
    </xdr:from>
    <xdr:to>
      <xdr:col>3</xdr:col>
      <xdr:colOff>352385</xdr:colOff>
      <xdr:row>203</xdr:row>
      <xdr:rowOff>361910</xdr:rowOff>
    </xdr:to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8328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204</xdr:row>
      <xdr:rowOff>38100</xdr:rowOff>
    </xdr:from>
    <xdr:to>
      <xdr:col>3</xdr:col>
      <xdr:colOff>352383</xdr:colOff>
      <xdr:row>204</xdr:row>
      <xdr:rowOff>361910</xdr:rowOff>
    </xdr:to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8366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205</xdr:row>
      <xdr:rowOff>38100</xdr:rowOff>
    </xdr:from>
    <xdr:to>
      <xdr:col>3</xdr:col>
      <xdr:colOff>342858</xdr:colOff>
      <xdr:row>205</xdr:row>
      <xdr:rowOff>352386</xdr:rowOff>
    </xdr:to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84048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206</xdr:row>
      <xdr:rowOff>38100</xdr:rowOff>
    </xdr:from>
    <xdr:to>
      <xdr:col>3</xdr:col>
      <xdr:colOff>352385</xdr:colOff>
      <xdr:row>206</xdr:row>
      <xdr:rowOff>361910</xdr:rowOff>
    </xdr:to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8442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207</xdr:row>
      <xdr:rowOff>47625</xdr:rowOff>
    </xdr:from>
    <xdr:to>
      <xdr:col>3</xdr:col>
      <xdr:colOff>348935</xdr:colOff>
      <xdr:row>207</xdr:row>
      <xdr:rowOff>352365</xdr:rowOff>
    </xdr:to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84820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208</xdr:row>
      <xdr:rowOff>38100</xdr:rowOff>
    </xdr:from>
    <xdr:to>
      <xdr:col>3</xdr:col>
      <xdr:colOff>361908</xdr:colOff>
      <xdr:row>208</xdr:row>
      <xdr:rowOff>380957</xdr:rowOff>
    </xdr:to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85191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209</xdr:row>
      <xdr:rowOff>38100</xdr:rowOff>
    </xdr:from>
    <xdr:to>
      <xdr:col>3</xdr:col>
      <xdr:colOff>352385</xdr:colOff>
      <xdr:row>209</xdr:row>
      <xdr:rowOff>361910</xdr:rowOff>
    </xdr:to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8557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210</xdr:row>
      <xdr:rowOff>19050</xdr:rowOff>
    </xdr:from>
    <xdr:to>
      <xdr:col>3</xdr:col>
      <xdr:colOff>371431</xdr:colOff>
      <xdr:row>210</xdr:row>
      <xdr:rowOff>361907</xdr:rowOff>
    </xdr:to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85934550"/>
          <a:ext cx="352381" cy="342857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211</xdr:row>
      <xdr:rowOff>38100</xdr:rowOff>
    </xdr:from>
    <xdr:ext cx="333333" cy="314286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38825" y="86334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212</xdr:row>
      <xdr:rowOff>38100</xdr:rowOff>
    </xdr:from>
    <xdr:to>
      <xdr:col>3</xdr:col>
      <xdr:colOff>352385</xdr:colOff>
      <xdr:row>212</xdr:row>
      <xdr:rowOff>361910</xdr:rowOff>
    </xdr:to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867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213</xdr:row>
      <xdr:rowOff>38100</xdr:rowOff>
    </xdr:from>
    <xdr:to>
      <xdr:col>3</xdr:col>
      <xdr:colOff>352385</xdr:colOff>
      <xdr:row>213</xdr:row>
      <xdr:rowOff>361910</xdr:rowOff>
    </xdr:to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8709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214</xdr:row>
      <xdr:rowOff>38100</xdr:rowOff>
    </xdr:from>
    <xdr:to>
      <xdr:col>3</xdr:col>
      <xdr:colOff>352383</xdr:colOff>
      <xdr:row>214</xdr:row>
      <xdr:rowOff>361910</xdr:rowOff>
    </xdr:to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8747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215</xdr:row>
      <xdr:rowOff>38100</xdr:rowOff>
    </xdr:from>
    <xdr:to>
      <xdr:col>3</xdr:col>
      <xdr:colOff>361908</xdr:colOff>
      <xdr:row>215</xdr:row>
      <xdr:rowOff>361910</xdr:rowOff>
    </xdr:to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87858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217</xdr:row>
      <xdr:rowOff>19050</xdr:rowOff>
    </xdr:from>
    <xdr:to>
      <xdr:col>3</xdr:col>
      <xdr:colOff>371431</xdr:colOff>
      <xdr:row>217</xdr:row>
      <xdr:rowOff>361907</xdr:rowOff>
    </xdr:to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825" y="88220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227</xdr:row>
      <xdr:rowOff>28575</xdr:rowOff>
    </xdr:from>
    <xdr:to>
      <xdr:col>3</xdr:col>
      <xdr:colOff>361908</xdr:colOff>
      <xdr:row>227</xdr:row>
      <xdr:rowOff>352385</xdr:rowOff>
    </xdr:to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88611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228</xdr:row>
      <xdr:rowOff>38100</xdr:rowOff>
    </xdr:from>
    <xdr:to>
      <xdr:col>3</xdr:col>
      <xdr:colOff>352385</xdr:colOff>
      <xdr:row>228</xdr:row>
      <xdr:rowOff>361910</xdr:rowOff>
    </xdr:to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8900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229</xdr:row>
      <xdr:rowOff>38100</xdr:rowOff>
    </xdr:from>
    <xdr:to>
      <xdr:col>3</xdr:col>
      <xdr:colOff>342861</xdr:colOff>
      <xdr:row>229</xdr:row>
      <xdr:rowOff>352386</xdr:rowOff>
    </xdr:to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89382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230</xdr:row>
      <xdr:rowOff>38100</xdr:rowOff>
    </xdr:from>
    <xdr:to>
      <xdr:col>3</xdr:col>
      <xdr:colOff>342858</xdr:colOff>
      <xdr:row>230</xdr:row>
      <xdr:rowOff>352386</xdr:rowOff>
    </xdr:to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89763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231</xdr:row>
      <xdr:rowOff>47625</xdr:rowOff>
    </xdr:from>
    <xdr:to>
      <xdr:col>3</xdr:col>
      <xdr:colOff>348935</xdr:colOff>
      <xdr:row>231</xdr:row>
      <xdr:rowOff>352365</xdr:rowOff>
    </xdr:to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57875" y="90154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232</xdr:row>
      <xdr:rowOff>38100</xdr:rowOff>
    </xdr:from>
    <xdr:to>
      <xdr:col>3</xdr:col>
      <xdr:colOff>352385</xdr:colOff>
      <xdr:row>232</xdr:row>
      <xdr:rowOff>361910</xdr:rowOff>
    </xdr:to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9052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233</xdr:row>
      <xdr:rowOff>38100</xdr:rowOff>
    </xdr:from>
    <xdr:to>
      <xdr:col>3</xdr:col>
      <xdr:colOff>352385</xdr:colOff>
      <xdr:row>233</xdr:row>
      <xdr:rowOff>361910</xdr:rowOff>
    </xdr:to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9090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234</xdr:row>
      <xdr:rowOff>38100</xdr:rowOff>
    </xdr:from>
    <xdr:to>
      <xdr:col>3</xdr:col>
      <xdr:colOff>352385</xdr:colOff>
      <xdr:row>234</xdr:row>
      <xdr:rowOff>361910</xdr:rowOff>
    </xdr:to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9128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235</xdr:row>
      <xdr:rowOff>28575</xdr:rowOff>
    </xdr:from>
    <xdr:to>
      <xdr:col>3</xdr:col>
      <xdr:colOff>352385</xdr:colOff>
      <xdr:row>235</xdr:row>
      <xdr:rowOff>352385</xdr:rowOff>
    </xdr:to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48350" y="91659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236</xdr:row>
      <xdr:rowOff>28575</xdr:rowOff>
    </xdr:from>
    <xdr:to>
      <xdr:col>3</xdr:col>
      <xdr:colOff>352383</xdr:colOff>
      <xdr:row>236</xdr:row>
      <xdr:rowOff>352385</xdr:rowOff>
    </xdr:to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92040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237</xdr:row>
      <xdr:rowOff>38100</xdr:rowOff>
    </xdr:from>
    <xdr:to>
      <xdr:col>3</xdr:col>
      <xdr:colOff>352385</xdr:colOff>
      <xdr:row>237</xdr:row>
      <xdr:rowOff>361910</xdr:rowOff>
    </xdr:to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9243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238</xdr:row>
      <xdr:rowOff>38100</xdr:rowOff>
    </xdr:from>
    <xdr:to>
      <xdr:col>3</xdr:col>
      <xdr:colOff>342858</xdr:colOff>
      <xdr:row>238</xdr:row>
      <xdr:rowOff>352386</xdr:rowOff>
    </xdr:to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92811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239</xdr:row>
      <xdr:rowOff>38100</xdr:rowOff>
    </xdr:from>
    <xdr:to>
      <xdr:col>3</xdr:col>
      <xdr:colOff>352385</xdr:colOff>
      <xdr:row>239</xdr:row>
      <xdr:rowOff>361910</xdr:rowOff>
    </xdr:to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9319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240</xdr:row>
      <xdr:rowOff>38100</xdr:rowOff>
    </xdr:from>
    <xdr:to>
      <xdr:col>3</xdr:col>
      <xdr:colOff>361908</xdr:colOff>
      <xdr:row>240</xdr:row>
      <xdr:rowOff>361910</xdr:rowOff>
    </xdr:to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93573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241</xdr:row>
      <xdr:rowOff>38100</xdr:rowOff>
    </xdr:from>
    <xdr:to>
      <xdr:col>3</xdr:col>
      <xdr:colOff>352383</xdr:colOff>
      <xdr:row>241</xdr:row>
      <xdr:rowOff>361910</xdr:rowOff>
    </xdr:to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8825" y="9395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242</xdr:row>
      <xdr:rowOff>38100</xdr:rowOff>
    </xdr:from>
    <xdr:to>
      <xdr:col>3</xdr:col>
      <xdr:colOff>352385</xdr:colOff>
      <xdr:row>242</xdr:row>
      <xdr:rowOff>361910</xdr:rowOff>
    </xdr:to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9433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243</xdr:row>
      <xdr:rowOff>38100</xdr:rowOff>
    </xdr:from>
    <xdr:to>
      <xdr:col>3</xdr:col>
      <xdr:colOff>352385</xdr:colOff>
      <xdr:row>243</xdr:row>
      <xdr:rowOff>361910</xdr:rowOff>
    </xdr:to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9471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244</xdr:row>
      <xdr:rowOff>38100</xdr:rowOff>
    </xdr:from>
    <xdr:to>
      <xdr:col>3</xdr:col>
      <xdr:colOff>361908</xdr:colOff>
      <xdr:row>244</xdr:row>
      <xdr:rowOff>380957</xdr:rowOff>
    </xdr:to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95097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245</xdr:row>
      <xdr:rowOff>28575</xdr:rowOff>
    </xdr:from>
    <xdr:to>
      <xdr:col>3</xdr:col>
      <xdr:colOff>342861</xdr:colOff>
      <xdr:row>245</xdr:row>
      <xdr:rowOff>342861</xdr:rowOff>
    </xdr:to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954690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246</xdr:row>
      <xdr:rowOff>38100</xdr:rowOff>
    </xdr:from>
    <xdr:to>
      <xdr:col>3</xdr:col>
      <xdr:colOff>361908</xdr:colOff>
      <xdr:row>246</xdr:row>
      <xdr:rowOff>361910</xdr:rowOff>
    </xdr:to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9585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247</xdr:row>
      <xdr:rowOff>38100</xdr:rowOff>
    </xdr:from>
    <xdr:to>
      <xdr:col>3</xdr:col>
      <xdr:colOff>342861</xdr:colOff>
      <xdr:row>247</xdr:row>
      <xdr:rowOff>352386</xdr:rowOff>
    </xdr:to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96240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248</xdr:row>
      <xdr:rowOff>38100</xdr:rowOff>
    </xdr:from>
    <xdr:to>
      <xdr:col>3</xdr:col>
      <xdr:colOff>352385</xdr:colOff>
      <xdr:row>248</xdr:row>
      <xdr:rowOff>361910</xdr:rowOff>
    </xdr:to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9662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249</xdr:row>
      <xdr:rowOff>28575</xdr:rowOff>
    </xdr:from>
    <xdr:to>
      <xdr:col>3</xdr:col>
      <xdr:colOff>352383</xdr:colOff>
      <xdr:row>249</xdr:row>
      <xdr:rowOff>361908</xdr:rowOff>
    </xdr:to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96993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250</xdr:row>
      <xdr:rowOff>38100</xdr:rowOff>
    </xdr:from>
    <xdr:to>
      <xdr:col>3</xdr:col>
      <xdr:colOff>352385</xdr:colOff>
      <xdr:row>250</xdr:row>
      <xdr:rowOff>361910</xdr:rowOff>
    </xdr:to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9738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251</xdr:row>
      <xdr:rowOff>38100</xdr:rowOff>
    </xdr:from>
    <xdr:to>
      <xdr:col>3</xdr:col>
      <xdr:colOff>352385</xdr:colOff>
      <xdr:row>251</xdr:row>
      <xdr:rowOff>361910</xdr:rowOff>
    </xdr:to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9776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253</xdr:row>
      <xdr:rowOff>38100</xdr:rowOff>
    </xdr:from>
    <xdr:to>
      <xdr:col>3</xdr:col>
      <xdr:colOff>342858</xdr:colOff>
      <xdr:row>253</xdr:row>
      <xdr:rowOff>352386</xdr:rowOff>
    </xdr:to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29300" y="98145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255</xdr:row>
      <xdr:rowOff>38100</xdr:rowOff>
    </xdr:from>
    <xdr:to>
      <xdr:col>3</xdr:col>
      <xdr:colOff>361908</xdr:colOff>
      <xdr:row>255</xdr:row>
      <xdr:rowOff>361910</xdr:rowOff>
    </xdr:to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9852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259</xdr:row>
      <xdr:rowOff>28575</xdr:rowOff>
    </xdr:from>
    <xdr:to>
      <xdr:col>3</xdr:col>
      <xdr:colOff>352383</xdr:colOff>
      <xdr:row>259</xdr:row>
      <xdr:rowOff>361908</xdr:rowOff>
    </xdr:to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98898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260</xdr:row>
      <xdr:rowOff>38100</xdr:rowOff>
    </xdr:from>
    <xdr:to>
      <xdr:col>3</xdr:col>
      <xdr:colOff>342861</xdr:colOff>
      <xdr:row>260</xdr:row>
      <xdr:rowOff>352386</xdr:rowOff>
    </xdr:to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9928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261</xdr:row>
      <xdr:rowOff>28575</xdr:rowOff>
    </xdr:from>
    <xdr:to>
      <xdr:col>3</xdr:col>
      <xdr:colOff>352385</xdr:colOff>
      <xdr:row>261</xdr:row>
      <xdr:rowOff>352385</xdr:rowOff>
    </xdr:to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99660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262</xdr:row>
      <xdr:rowOff>38100</xdr:rowOff>
    </xdr:from>
    <xdr:to>
      <xdr:col>3</xdr:col>
      <xdr:colOff>352385</xdr:colOff>
      <xdr:row>262</xdr:row>
      <xdr:rowOff>361910</xdr:rowOff>
    </xdr:to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10005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263</xdr:row>
      <xdr:rowOff>38100</xdr:rowOff>
    </xdr:from>
    <xdr:to>
      <xdr:col>3</xdr:col>
      <xdr:colOff>342861</xdr:colOff>
      <xdr:row>263</xdr:row>
      <xdr:rowOff>352386</xdr:rowOff>
    </xdr:to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100431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264</xdr:row>
      <xdr:rowOff>28575</xdr:rowOff>
    </xdr:from>
    <xdr:to>
      <xdr:col>3</xdr:col>
      <xdr:colOff>352385</xdr:colOff>
      <xdr:row>264</xdr:row>
      <xdr:rowOff>361908</xdr:rowOff>
    </xdr:to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00803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265</xdr:row>
      <xdr:rowOff>38100</xdr:rowOff>
    </xdr:from>
    <xdr:to>
      <xdr:col>3</xdr:col>
      <xdr:colOff>352385</xdr:colOff>
      <xdr:row>265</xdr:row>
      <xdr:rowOff>361910</xdr:rowOff>
    </xdr:to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10119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266</xdr:row>
      <xdr:rowOff>38100</xdr:rowOff>
    </xdr:from>
    <xdr:to>
      <xdr:col>3</xdr:col>
      <xdr:colOff>352385</xdr:colOff>
      <xdr:row>266</xdr:row>
      <xdr:rowOff>361910</xdr:rowOff>
    </xdr:to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8350" y="10157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267</xdr:row>
      <xdr:rowOff>38100</xdr:rowOff>
    </xdr:from>
    <xdr:to>
      <xdr:col>3</xdr:col>
      <xdr:colOff>361908</xdr:colOff>
      <xdr:row>267</xdr:row>
      <xdr:rowOff>380957</xdr:rowOff>
    </xdr:to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48350" y="101955600"/>
          <a:ext cx="333333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90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</xdr:row>
      <xdr:rowOff>38100</xdr:rowOff>
    </xdr:from>
    <xdr:to>
      <xdr:col>3</xdr:col>
      <xdr:colOff>361908</xdr:colOff>
      <xdr:row>3</xdr:row>
      <xdr:rowOff>361910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2650" y="609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</xdr:row>
      <xdr:rowOff>38100</xdr:rowOff>
    </xdr:from>
    <xdr:to>
      <xdr:col>3</xdr:col>
      <xdr:colOff>342861</xdr:colOff>
      <xdr:row>2</xdr:row>
      <xdr:rowOff>352386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2650" y="990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</xdr:row>
      <xdr:rowOff>38100</xdr:rowOff>
    </xdr:from>
    <xdr:to>
      <xdr:col>3</xdr:col>
      <xdr:colOff>342861</xdr:colOff>
      <xdr:row>24</xdr:row>
      <xdr:rowOff>352386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2650" y="2133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</xdr:row>
      <xdr:rowOff>28575</xdr:rowOff>
    </xdr:from>
    <xdr:to>
      <xdr:col>3</xdr:col>
      <xdr:colOff>352383</xdr:colOff>
      <xdr:row>23</xdr:row>
      <xdr:rowOff>361908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2886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</xdr:row>
      <xdr:rowOff>38100</xdr:rowOff>
    </xdr:from>
    <xdr:to>
      <xdr:col>3</xdr:col>
      <xdr:colOff>352383</xdr:colOff>
      <xdr:row>21</xdr:row>
      <xdr:rowOff>361910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2514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</xdr:row>
      <xdr:rowOff>38100</xdr:rowOff>
    </xdr:from>
    <xdr:to>
      <xdr:col>3</xdr:col>
      <xdr:colOff>352383</xdr:colOff>
      <xdr:row>22</xdr:row>
      <xdr:rowOff>352386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752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60</xdr:row>
      <xdr:rowOff>38100</xdr:rowOff>
    </xdr:from>
    <xdr:to>
      <xdr:col>3</xdr:col>
      <xdr:colOff>342858</xdr:colOff>
      <xdr:row>60</xdr:row>
      <xdr:rowOff>352386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3276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38100</xdr:rowOff>
    </xdr:from>
    <xdr:to>
      <xdr:col>3</xdr:col>
      <xdr:colOff>352385</xdr:colOff>
      <xdr:row>6</xdr:row>
      <xdr:rowOff>361910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137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</xdr:row>
      <xdr:rowOff>38100</xdr:rowOff>
    </xdr:from>
    <xdr:to>
      <xdr:col>3</xdr:col>
      <xdr:colOff>352383</xdr:colOff>
      <xdr:row>27</xdr:row>
      <xdr:rowOff>352386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3657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30</xdr:row>
      <xdr:rowOff>38100</xdr:rowOff>
    </xdr:from>
    <xdr:to>
      <xdr:col>3</xdr:col>
      <xdr:colOff>352383</xdr:colOff>
      <xdr:row>30</xdr:row>
      <xdr:rowOff>361910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4038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38</xdr:row>
      <xdr:rowOff>38100</xdr:rowOff>
    </xdr:from>
    <xdr:to>
      <xdr:col>3</xdr:col>
      <xdr:colOff>361908</xdr:colOff>
      <xdr:row>38</xdr:row>
      <xdr:rowOff>380957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62650" y="4419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352385</xdr:colOff>
      <xdr:row>4</xdr:row>
      <xdr:rowOff>361910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62650" y="480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</xdr:row>
      <xdr:rowOff>28575</xdr:rowOff>
    </xdr:from>
    <xdr:to>
      <xdr:col>3</xdr:col>
      <xdr:colOff>352383</xdr:colOff>
      <xdr:row>5</xdr:row>
      <xdr:rowOff>361908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5172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</xdr:row>
      <xdr:rowOff>38100</xdr:rowOff>
    </xdr:from>
    <xdr:to>
      <xdr:col>3</xdr:col>
      <xdr:colOff>342861</xdr:colOff>
      <xdr:row>7</xdr:row>
      <xdr:rowOff>352386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62650" y="5562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61</xdr:row>
      <xdr:rowOff>38100</xdr:rowOff>
    </xdr:from>
    <xdr:to>
      <xdr:col>3</xdr:col>
      <xdr:colOff>352385</xdr:colOff>
      <xdr:row>61</xdr:row>
      <xdr:rowOff>361910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9775" y="99317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</xdr:row>
      <xdr:rowOff>38100</xdr:rowOff>
    </xdr:from>
    <xdr:to>
      <xdr:col>3</xdr:col>
      <xdr:colOff>352385</xdr:colOff>
      <xdr:row>8</xdr:row>
      <xdr:rowOff>361910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633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</xdr:row>
      <xdr:rowOff>38100</xdr:rowOff>
    </xdr:from>
    <xdr:to>
      <xdr:col>3</xdr:col>
      <xdr:colOff>352383</xdr:colOff>
      <xdr:row>9</xdr:row>
      <xdr:rowOff>352386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6715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</xdr:row>
      <xdr:rowOff>38100</xdr:rowOff>
    </xdr:from>
    <xdr:to>
      <xdr:col>3</xdr:col>
      <xdr:colOff>361908</xdr:colOff>
      <xdr:row>10</xdr:row>
      <xdr:rowOff>380957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62650" y="709612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</xdr:row>
      <xdr:rowOff>38100</xdr:rowOff>
    </xdr:from>
    <xdr:to>
      <xdr:col>3</xdr:col>
      <xdr:colOff>352385</xdr:colOff>
      <xdr:row>11</xdr:row>
      <xdr:rowOff>361910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7477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</xdr:row>
      <xdr:rowOff>19050</xdr:rowOff>
    </xdr:from>
    <xdr:to>
      <xdr:col>3</xdr:col>
      <xdr:colOff>371431</xdr:colOff>
      <xdr:row>12</xdr:row>
      <xdr:rowOff>361907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7839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</xdr:row>
      <xdr:rowOff>28575</xdr:rowOff>
    </xdr:from>
    <xdr:to>
      <xdr:col>3</xdr:col>
      <xdr:colOff>352385</xdr:colOff>
      <xdr:row>13</xdr:row>
      <xdr:rowOff>352385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822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</xdr:row>
      <xdr:rowOff>38100</xdr:rowOff>
    </xdr:from>
    <xdr:to>
      <xdr:col>3</xdr:col>
      <xdr:colOff>352385</xdr:colOff>
      <xdr:row>14</xdr:row>
      <xdr:rowOff>361910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8620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38100</xdr:rowOff>
    </xdr:from>
    <xdr:to>
      <xdr:col>3</xdr:col>
      <xdr:colOff>342858</xdr:colOff>
      <xdr:row>15</xdr:row>
      <xdr:rowOff>352386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9001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</xdr:row>
      <xdr:rowOff>38100</xdr:rowOff>
    </xdr:from>
    <xdr:to>
      <xdr:col>3</xdr:col>
      <xdr:colOff>352385</xdr:colOff>
      <xdr:row>16</xdr:row>
      <xdr:rowOff>361910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62650" y="9382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</xdr:row>
      <xdr:rowOff>38100</xdr:rowOff>
    </xdr:from>
    <xdr:to>
      <xdr:col>3</xdr:col>
      <xdr:colOff>352383</xdr:colOff>
      <xdr:row>17</xdr:row>
      <xdr:rowOff>361910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9763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</xdr:row>
      <xdr:rowOff>38100</xdr:rowOff>
    </xdr:from>
    <xdr:to>
      <xdr:col>3</xdr:col>
      <xdr:colOff>361908</xdr:colOff>
      <xdr:row>18</xdr:row>
      <xdr:rowOff>361910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62650" y="10144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</xdr:row>
      <xdr:rowOff>28575</xdr:rowOff>
    </xdr:from>
    <xdr:to>
      <xdr:col>3</xdr:col>
      <xdr:colOff>352385</xdr:colOff>
      <xdr:row>19</xdr:row>
      <xdr:rowOff>352385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105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20</xdr:row>
      <xdr:rowOff>28575</xdr:rowOff>
    </xdr:from>
    <xdr:to>
      <xdr:col>3</xdr:col>
      <xdr:colOff>361910</xdr:colOff>
      <xdr:row>20</xdr:row>
      <xdr:rowOff>361908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72175" y="1089660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</xdr:row>
      <xdr:rowOff>28575</xdr:rowOff>
    </xdr:from>
    <xdr:to>
      <xdr:col>3</xdr:col>
      <xdr:colOff>352385</xdr:colOff>
      <xdr:row>25</xdr:row>
      <xdr:rowOff>352385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62650" y="1127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</xdr:row>
      <xdr:rowOff>28575</xdr:rowOff>
    </xdr:from>
    <xdr:to>
      <xdr:col>3</xdr:col>
      <xdr:colOff>352385</xdr:colOff>
      <xdr:row>26</xdr:row>
      <xdr:rowOff>361908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62650" y="1165860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28</xdr:row>
      <xdr:rowOff>38100</xdr:rowOff>
    </xdr:from>
    <xdr:to>
      <xdr:col>3</xdr:col>
      <xdr:colOff>342858</xdr:colOff>
      <xdr:row>28</xdr:row>
      <xdr:rowOff>352386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2049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29</xdr:row>
      <xdr:rowOff>38100</xdr:rowOff>
    </xdr:from>
    <xdr:to>
      <xdr:col>3</xdr:col>
      <xdr:colOff>342858</xdr:colOff>
      <xdr:row>29</xdr:row>
      <xdr:rowOff>352386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2430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</xdr:row>
      <xdr:rowOff>38100</xdr:rowOff>
    </xdr:from>
    <xdr:to>
      <xdr:col>3</xdr:col>
      <xdr:colOff>352385</xdr:colOff>
      <xdr:row>31</xdr:row>
      <xdr:rowOff>361910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62650" y="12811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32</xdr:row>
      <xdr:rowOff>38100</xdr:rowOff>
    </xdr:from>
    <xdr:to>
      <xdr:col>3</xdr:col>
      <xdr:colOff>352385</xdr:colOff>
      <xdr:row>32</xdr:row>
      <xdr:rowOff>361910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13192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33</xdr:row>
      <xdr:rowOff>38100</xdr:rowOff>
    </xdr:from>
    <xdr:to>
      <xdr:col>3</xdr:col>
      <xdr:colOff>352385</xdr:colOff>
      <xdr:row>33</xdr:row>
      <xdr:rowOff>361910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13573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34</xdr:row>
      <xdr:rowOff>28575</xdr:rowOff>
    </xdr:from>
    <xdr:to>
      <xdr:col>3</xdr:col>
      <xdr:colOff>352383</xdr:colOff>
      <xdr:row>34</xdr:row>
      <xdr:rowOff>342861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3944600"/>
          <a:ext cx="333333" cy="314286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35</xdr:row>
      <xdr:rowOff>19050</xdr:rowOff>
    </xdr:from>
    <xdr:ext cx="323810" cy="33333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26508075"/>
          <a:ext cx="323810" cy="333333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36</xdr:row>
      <xdr:rowOff>28575</xdr:rowOff>
    </xdr:from>
    <xdr:ext cx="314286" cy="314286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26708100"/>
          <a:ext cx="314286" cy="314286"/>
        </a:xfrm>
        <a:prstGeom prst="rect">
          <a:avLst/>
        </a:prstGeom>
      </xdr:spPr>
    </xdr:pic>
    <xdr:clientData/>
  </xdr:oneCellAnchor>
  <xdr:oneCellAnchor>
    <xdr:from>
      <xdr:col>3</xdr:col>
      <xdr:colOff>38100</xdr:colOff>
      <xdr:row>37</xdr:row>
      <xdr:rowOff>47625</xdr:rowOff>
    </xdr:from>
    <xdr:ext cx="310835" cy="304740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962650" y="26917650"/>
          <a:ext cx="310835" cy="304740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39</xdr:row>
      <xdr:rowOff>28575</xdr:rowOff>
    </xdr:from>
    <xdr:to>
      <xdr:col>3</xdr:col>
      <xdr:colOff>361908</xdr:colOff>
      <xdr:row>39</xdr:row>
      <xdr:rowOff>352385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2650" y="1546860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40</xdr:row>
      <xdr:rowOff>47625</xdr:rowOff>
    </xdr:from>
    <xdr:ext cx="310835" cy="304740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972175" y="15868650"/>
          <a:ext cx="310835" cy="304740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41</xdr:row>
      <xdr:rowOff>28575</xdr:rowOff>
    </xdr:from>
    <xdr:to>
      <xdr:col>3</xdr:col>
      <xdr:colOff>352383</xdr:colOff>
      <xdr:row>41</xdr:row>
      <xdr:rowOff>361908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1623060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42</xdr:row>
      <xdr:rowOff>38100</xdr:rowOff>
    </xdr:from>
    <xdr:to>
      <xdr:col>3</xdr:col>
      <xdr:colOff>352385</xdr:colOff>
      <xdr:row>42</xdr:row>
      <xdr:rowOff>361910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16621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43</xdr:row>
      <xdr:rowOff>38100</xdr:rowOff>
    </xdr:from>
    <xdr:to>
      <xdr:col>3</xdr:col>
      <xdr:colOff>352385</xdr:colOff>
      <xdr:row>43</xdr:row>
      <xdr:rowOff>361910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62650" y="17002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44</xdr:row>
      <xdr:rowOff>38100</xdr:rowOff>
    </xdr:from>
    <xdr:to>
      <xdr:col>3</xdr:col>
      <xdr:colOff>352385</xdr:colOff>
      <xdr:row>44</xdr:row>
      <xdr:rowOff>361910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17383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45</xdr:row>
      <xdr:rowOff>38100</xdr:rowOff>
    </xdr:from>
    <xdr:to>
      <xdr:col>3</xdr:col>
      <xdr:colOff>352385</xdr:colOff>
      <xdr:row>45</xdr:row>
      <xdr:rowOff>361910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1776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46</xdr:row>
      <xdr:rowOff>28575</xdr:rowOff>
    </xdr:from>
    <xdr:to>
      <xdr:col>3</xdr:col>
      <xdr:colOff>352385</xdr:colOff>
      <xdr:row>46</xdr:row>
      <xdr:rowOff>352385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62650" y="1813560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47</xdr:row>
      <xdr:rowOff>19050</xdr:rowOff>
    </xdr:from>
    <xdr:ext cx="323810" cy="333333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62650" y="18507075"/>
          <a:ext cx="323810" cy="333333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48</xdr:row>
      <xdr:rowOff>19050</xdr:rowOff>
    </xdr:from>
    <xdr:to>
      <xdr:col>3</xdr:col>
      <xdr:colOff>371431</xdr:colOff>
      <xdr:row>48</xdr:row>
      <xdr:rowOff>361907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18888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49</xdr:row>
      <xdr:rowOff>38100</xdr:rowOff>
    </xdr:from>
    <xdr:to>
      <xdr:col>3</xdr:col>
      <xdr:colOff>361908</xdr:colOff>
      <xdr:row>49</xdr:row>
      <xdr:rowOff>361910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62650" y="19288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50</xdr:row>
      <xdr:rowOff>38100</xdr:rowOff>
    </xdr:from>
    <xdr:to>
      <xdr:col>3</xdr:col>
      <xdr:colOff>361908</xdr:colOff>
      <xdr:row>50</xdr:row>
      <xdr:rowOff>380957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62650" y="1966912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51</xdr:row>
      <xdr:rowOff>28575</xdr:rowOff>
    </xdr:from>
    <xdr:to>
      <xdr:col>3</xdr:col>
      <xdr:colOff>352385</xdr:colOff>
      <xdr:row>51</xdr:row>
      <xdr:rowOff>352385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2004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52</xdr:row>
      <xdr:rowOff>19050</xdr:rowOff>
    </xdr:from>
    <xdr:to>
      <xdr:col>3</xdr:col>
      <xdr:colOff>371431</xdr:colOff>
      <xdr:row>52</xdr:row>
      <xdr:rowOff>361907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20412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53</xdr:row>
      <xdr:rowOff>38100</xdr:rowOff>
    </xdr:from>
    <xdr:to>
      <xdr:col>3</xdr:col>
      <xdr:colOff>352383</xdr:colOff>
      <xdr:row>53</xdr:row>
      <xdr:rowOff>361910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20812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54</xdr:row>
      <xdr:rowOff>28575</xdr:rowOff>
    </xdr:from>
    <xdr:to>
      <xdr:col>3</xdr:col>
      <xdr:colOff>361910</xdr:colOff>
      <xdr:row>54</xdr:row>
      <xdr:rowOff>352385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72175" y="2118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55</xdr:row>
      <xdr:rowOff>38100</xdr:rowOff>
    </xdr:from>
    <xdr:to>
      <xdr:col>3</xdr:col>
      <xdr:colOff>361910</xdr:colOff>
      <xdr:row>55</xdr:row>
      <xdr:rowOff>361910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72175" y="2157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56</xdr:row>
      <xdr:rowOff>38100</xdr:rowOff>
    </xdr:from>
    <xdr:to>
      <xdr:col>3</xdr:col>
      <xdr:colOff>342861</xdr:colOff>
      <xdr:row>56</xdr:row>
      <xdr:rowOff>352386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2650" y="2195512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57</xdr:row>
      <xdr:rowOff>38100</xdr:rowOff>
    </xdr:from>
    <xdr:to>
      <xdr:col>3</xdr:col>
      <xdr:colOff>352383</xdr:colOff>
      <xdr:row>57</xdr:row>
      <xdr:rowOff>352386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22336125"/>
          <a:ext cx="333333" cy="314286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58</xdr:row>
      <xdr:rowOff>28575</xdr:rowOff>
    </xdr:from>
    <xdr:ext cx="314286" cy="314286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62650" y="22707600"/>
          <a:ext cx="314286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38100</xdr:colOff>
      <xdr:row>59</xdr:row>
      <xdr:rowOff>38100</xdr:rowOff>
    </xdr:from>
    <xdr:to>
      <xdr:col>3</xdr:col>
      <xdr:colOff>371433</xdr:colOff>
      <xdr:row>59</xdr:row>
      <xdr:rowOff>361910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72175" y="23098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62</xdr:row>
      <xdr:rowOff>38100</xdr:rowOff>
    </xdr:from>
    <xdr:to>
      <xdr:col>3</xdr:col>
      <xdr:colOff>352383</xdr:colOff>
      <xdr:row>62</xdr:row>
      <xdr:rowOff>361910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23479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63</xdr:row>
      <xdr:rowOff>38100</xdr:rowOff>
    </xdr:from>
    <xdr:to>
      <xdr:col>3</xdr:col>
      <xdr:colOff>342858</xdr:colOff>
      <xdr:row>63</xdr:row>
      <xdr:rowOff>352386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23860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64</xdr:row>
      <xdr:rowOff>28575</xdr:rowOff>
    </xdr:from>
    <xdr:to>
      <xdr:col>3</xdr:col>
      <xdr:colOff>352385</xdr:colOff>
      <xdr:row>64</xdr:row>
      <xdr:rowOff>352385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2423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65</xdr:row>
      <xdr:rowOff>28575</xdr:rowOff>
    </xdr:from>
    <xdr:to>
      <xdr:col>3</xdr:col>
      <xdr:colOff>352385</xdr:colOff>
      <xdr:row>65</xdr:row>
      <xdr:rowOff>352385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62650" y="2461260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66</xdr:row>
      <xdr:rowOff>47625</xdr:rowOff>
    </xdr:from>
    <xdr:ext cx="310835" cy="304740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972175" y="25012650"/>
          <a:ext cx="310835" cy="304740"/>
        </a:xfrm>
        <a:prstGeom prst="rect">
          <a:avLst/>
        </a:prstGeom>
      </xdr:spPr>
    </xdr:pic>
    <xdr:clientData/>
  </xdr:oneCellAnchor>
  <xdr:twoCellAnchor editAs="oneCell">
    <xdr:from>
      <xdr:col>3</xdr:col>
      <xdr:colOff>38100</xdr:colOff>
      <xdr:row>67</xdr:row>
      <xdr:rowOff>38100</xdr:rowOff>
    </xdr:from>
    <xdr:to>
      <xdr:col>3</xdr:col>
      <xdr:colOff>361910</xdr:colOff>
      <xdr:row>67</xdr:row>
      <xdr:rowOff>361910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72175" y="2538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68</xdr:row>
      <xdr:rowOff>38100</xdr:rowOff>
    </xdr:from>
    <xdr:to>
      <xdr:col>3</xdr:col>
      <xdr:colOff>371433</xdr:colOff>
      <xdr:row>68</xdr:row>
      <xdr:rowOff>361910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2175" y="25765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69</xdr:row>
      <xdr:rowOff>38100</xdr:rowOff>
    </xdr:from>
    <xdr:to>
      <xdr:col>3</xdr:col>
      <xdr:colOff>352385</xdr:colOff>
      <xdr:row>69</xdr:row>
      <xdr:rowOff>361910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62650" y="26146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70</xdr:row>
      <xdr:rowOff>38100</xdr:rowOff>
    </xdr:from>
    <xdr:to>
      <xdr:col>3</xdr:col>
      <xdr:colOff>361908</xdr:colOff>
      <xdr:row>70</xdr:row>
      <xdr:rowOff>361910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62650" y="26527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71</xdr:row>
      <xdr:rowOff>38100</xdr:rowOff>
    </xdr:from>
    <xdr:to>
      <xdr:col>3</xdr:col>
      <xdr:colOff>342858</xdr:colOff>
      <xdr:row>71</xdr:row>
      <xdr:rowOff>352386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26908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72</xdr:row>
      <xdr:rowOff>38100</xdr:rowOff>
    </xdr:from>
    <xdr:to>
      <xdr:col>3</xdr:col>
      <xdr:colOff>352385</xdr:colOff>
      <xdr:row>72</xdr:row>
      <xdr:rowOff>361910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62650" y="27289125"/>
          <a:ext cx="323810" cy="323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0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90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227</xdr:row>
      <xdr:rowOff>38100</xdr:rowOff>
    </xdr:from>
    <xdr:to>
      <xdr:col>3</xdr:col>
      <xdr:colOff>352385</xdr:colOff>
      <xdr:row>227</xdr:row>
      <xdr:rowOff>361910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1394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238</xdr:row>
      <xdr:rowOff>28575</xdr:rowOff>
    </xdr:from>
    <xdr:to>
      <xdr:col>3</xdr:col>
      <xdr:colOff>361908</xdr:colOff>
      <xdr:row>238</xdr:row>
      <xdr:rowOff>352385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15459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242</xdr:row>
      <xdr:rowOff>38100</xdr:rowOff>
    </xdr:from>
    <xdr:to>
      <xdr:col>3</xdr:col>
      <xdr:colOff>361908</xdr:colOff>
      <xdr:row>242</xdr:row>
      <xdr:rowOff>361910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16230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206</xdr:row>
      <xdr:rowOff>38100</xdr:rowOff>
    </xdr:from>
    <xdr:to>
      <xdr:col>3</xdr:col>
      <xdr:colOff>342861</xdr:colOff>
      <xdr:row>206</xdr:row>
      <xdr:rowOff>352386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609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77</xdr:row>
      <xdr:rowOff>38100</xdr:rowOff>
    </xdr:from>
    <xdr:to>
      <xdr:col>3</xdr:col>
      <xdr:colOff>342861</xdr:colOff>
      <xdr:row>77</xdr:row>
      <xdr:rowOff>352386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2514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</xdr:row>
      <xdr:rowOff>38100</xdr:rowOff>
    </xdr:from>
    <xdr:to>
      <xdr:col>3</xdr:col>
      <xdr:colOff>342861</xdr:colOff>
      <xdr:row>26</xdr:row>
      <xdr:rowOff>352386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8610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76</xdr:row>
      <xdr:rowOff>38100</xdr:rowOff>
    </xdr:from>
    <xdr:to>
      <xdr:col>3</xdr:col>
      <xdr:colOff>342861</xdr:colOff>
      <xdr:row>76</xdr:row>
      <xdr:rowOff>352386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3125" y="12039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</xdr:row>
      <xdr:rowOff>38100</xdr:rowOff>
    </xdr:from>
    <xdr:to>
      <xdr:col>3</xdr:col>
      <xdr:colOff>361908</xdr:colOff>
      <xdr:row>9</xdr:row>
      <xdr:rowOff>380957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4419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231</xdr:row>
      <xdr:rowOff>38100</xdr:rowOff>
    </xdr:from>
    <xdr:to>
      <xdr:col>3</xdr:col>
      <xdr:colOff>361908</xdr:colOff>
      <xdr:row>231</xdr:row>
      <xdr:rowOff>380957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4706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39</xdr:row>
      <xdr:rowOff>38100</xdr:rowOff>
    </xdr:from>
    <xdr:to>
      <xdr:col>3</xdr:col>
      <xdr:colOff>352385</xdr:colOff>
      <xdr:row>39</xdr:row>
      <xdr:rowOff>361910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7086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86</xdr:row>
      <xdr:rowOff>38100</xdr:rowOff>
    </xdr:from>
    <xdr:to>
      <xdr:col>3</xdr:col>
      <xdr:colOff>352385</xdr:colOff>
      <xdr:row>86</xdr:row>
      <xdr:rowOff>361910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127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117</xdr:row>
      <xdr:rowOff>38100</xdr:rowOff>
    </xdr:from>
    <xdr:to>
      <xdr:col>3</xdr:col>
      <xdr:colOff>352385</xdr:colOff>
      <xdr:row>117</xdr:row>
      <xdr:rowOff>361910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1658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219</xdr:row>
      <xdr:rowOff>38100</xdr:rowOff>
    </xdr:from>
    <xdr:to>
      <xdr:col>3</xdr:col>
      <xdr:colOff>352385</xdr:colOff>
      <xdr:row>219</xdr:row>
      <xdr:rowOff>361910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280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222</xdr:row>
      <xdr:rowOff>38100</xdr:rowOff>
    </xdr:from>
    <xdr:to>
      <xdr:col>3</xdr:col>
      <xdr:colOff>352385</xdr:colOff>
      <xdr:row>222</xdr:row>
      <xdr:rowOff>361910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318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228</xdr:row>
      <xdr:rowOff>38100</xdr:rowOff>
    </xdr:from>
    <xdr:to>
      <xdr:col>3</xdr:col>
      <xdr:colOff>352385</xdr:colOff>
      <xdr:row>228</xdr:row>
      <xdr:rowOff>361910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432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244</xdr:row>
      <xdr:rowOff>38100</xdr:rowOff>
    </xdr:from>
    <xdr:to>
      <xdr:col>3</xdr:col>
      <xdr:colOff>352385</xdr:colOff>
      <xdr:row>244</xdr:row>
      <xdr:rowOff>361910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737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62</xdr:row>
      <xdr:rowOff>28575</xdr:rowOff>
    </xdr:from>
    <xdr:to>
      <xdr:col>3</xdr:col>
      <xdr:colOff>352383</xdr:colOff>
      <xdr:row>62</xdr:row>
      <xdr:rowOff>361908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3267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</xdr:row>
      <xdr:rowOff>28575</xdr:rowOff>
    </xdr:from>
    <xdr:to>
      <xdr:col>3</xdr:col>
      <xdr:colOff>352383</xdr:colOff>
      <xdr:row>22</xdr:row>
      <xdr:rowOff>361908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7458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277</xdr:row>
      <xdr:rowOff>28575</xdr:rowOff>
    </xdr:from>
    <xdr:to>
      <xdr:col>3</xdr:col>
      <xdr:colOff>352383</xdr:colOff>
      <xdr:row>277</xdr:row>
      <xdr:rowOff>361908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7745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</xdr:row>
      <xdr:rowOff>38100</xdr:rowOff>
    </xdr:from>
    <xdr:to>
      <xdr:col>3</xdr:col>
      <xdr:colOff>342861</xdr:colOff>
      <xdr:row>29</xdr:row>
      <xdr:rowOff>352386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10896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50</xdr:row>
      <xdr:rowOff>38100</xdr:rowOff>
    </xdr:from>
    <xdr:to>
      <xdr:col>3</xdr:col>
      <xdr:colOff>352383</xdr:colOff>
      <xdr:row>50</xdr:row>
      <xdr:rowOff>361910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2895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55</xdr:row>
      <xdr:rowOff>38100</xdr:rowOff>
    </xdr:from>
    <xdr:to>
      <xdr:col>3</xdr:col>
      <xdr:colOff>352383</xdr:colOff>
      <xdr:row>55</xdr:row>
      <xdr:rowOff>352386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2133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</xdr:row>
      <xdr:rowOff>38100</xdr:rowOff>
    </xdr:from>
    <xdr:to>
      <xdr:col>3</xdr:col>
      <xdr:colOff>352383</xdr:colOff>
      <xdr:row>25</xdr:row>
      <xdr:rowOff>352386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6324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118</xdr:row>
      <xdr:rowOff>38100</xdr:rowOff>
    </xdr:from>
    <xdr:to>
      <xdr:col>3</xdr:col>
      <xdr:colOff>352383</xdr:colOff>
      <xdr:row>118</xdr:row>
      <xdr:rowOff>352386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12420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241</xdr:row>
      <xdr:rowOff>38100</xdr:rowOff>
    </xdr:from>
    <xdr:to>
      <xdr:col>3</xdr:col>
      <xdr:colOff>352383</xdr:colOff>
      <xdr:row>241</xdr:row>
      <xdr:rowOff>352386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1584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276</xdr:row>
      <xdr:rowOff>19050</xdr:rowOff>
    </xdr:from>
    <xdr:to>
      <xdr:col>3</xdr:col>
      <xdr:colOff>371431</xdr:colOff>
      <xdr:row>276</xdr:row>
      <xdr:rowOff>361907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6592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</xdr:row>
      <xdr:rowOff>19050</xdr:rowOff>
    </xdr:from>
    <xdr:to>
      <xdr:col>3</xdr:col>
      <xdr:colOff>371431</xdr:colOff>
      <xdr:row>7</xdr:row>
      <xdr:rowOff>361907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5162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192</xdr:row>
      <xdr:rowOff>28575</xdr:rowOff>
    </xdr:from>
    <xdr:to>
      <xdr:col>3</xdr:col>
      <xdr:colOff>352385</xdr:colOff>
      <xdr:row>192</xdr:row>
      <xdr:rowOff>361908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981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275</xdr:row>
      <xdr:rowOff>28575</xdr:rowOff>
    </xdr:from>
    <xdr:to>
      <xdr:col>3</xdr:col>
      <xdr:colOff>352385</xdr:colOff>
      <xdr:row>275</xdr:row>
      <xdr:rowOff>361908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362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237</xdr:row>
      <xdr:rowOff>28575</xdr:rowOff>
    </xdr:from>
    <xdr:to>
      <xdr:col>3</xdr:col>
      <xdr:colOff>352385</xdr:colOff>
      <xdr:row>237</xdr:row>
      <xdr:rowOff>361908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6696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</xdr:row>
      <xdr:rowOff>38100</xdr:rowOff>
    </xdr:from>
    <xdr:to>
      <xdr:col>3</xdr:col>
      <xdr:colOff>342858</xdr:colOff>
      <xdr:row>2</xdr:row>
      <xdr:rowOff>352386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3657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16</xdr:row>
      <xdr:rowOff>38100</xdr:rowOff>
    </xdr:from>
    <xdr:to>
      <xdr:col>3</xdr:col>
      <xdr:colOff>342858</xdr:colOff>
      <xdr:row>16</xdr:row>
      <xdr:rowOff>352386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4038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6</xdr:row>
      <xdr:rowOff>38100</xdr:rowOff>
    </xdr:from>
    <xdr:to>
      <xdr:col>3</xdr:col>
      <xdr:colOff>342858</xdr:colOff>
      <xdr:row>6</xdr:row>
      <xdr:rowOff>352386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5943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243</xdr:row>
      <xdr:rowOff>38100</xdr:rowOff>
    </xdr:from>
    <xdr:to>
      <xdr:col>3</xdr:col>
      <xdr:colOff>342858</xdr:colOff>
      <xdr:row>243</xdr:row>
      <xdr:rowOff>352386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6992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96</xdr:row>
      <xdr:rowOff>47625</xdr:rowOff>
    </xdr:from>
    <xdr:to>
      <xdr:col>3</xdr:col>
      <xdr:colOff>348935</xdr:colOff>
      <xdr:row>96</xdr:row>
      <xdr:rowOff>352365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7858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223</xdr:row>
      <xdr:rowOff>47625</xdr:rowOff>
    </xdr:from>
    <xdr:to>
      <xdr:col>3</xdr:col>
      <xdr:colOff>348935</xdr:colOff>
      <xdr:row>223</xdr:row>
      <xdr:rowOff>352365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13573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</xdr:row>
      <xdr:rowOff>38100</xdr:rowOff>
    </xdr:from>
    <xdr:to>
      <xdr:col>3</xdr:col>
      <xdr:colOff>352385</xdr:colOff>
      <xdr:row>24</xdr:row>
      <xdr:rowOff>361910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937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352385</xdr:colOff>
      <xdr:row>4</xdr:row>
      <xdr:rowOff>361910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175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</xdr:row>
      <xdr:rowOff>38100</xdr:rowOff>
    </xdr:from>
    <xdr:to>
      <xdr:col>3</xdr:col>
      <xdr:colOff>352385</xdr:colOff>
      <xdr:row>10</xdr:row>
      <xdr:rowOff>361910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480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68</xdr:row>
      <xdr:rowOff>47625</xdr:rowOff>
    </xdr:from>
    <xdr:to>
      <xdr:col>3</xdr:col>
      <xdr:colOff>352385</xdr:colOff>
      <xdr:row>68</xdr:row>
      <xdr:rowOff>371435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9763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</xdr:row>
      <xdr:rowOff>38100</xdr:rowOff>
    </xdr:from>
    <xdr:to>
      <xdr:col>3</xdr:col>
      <xdr:colOff>352385</xdr:colOff>
      <xdr:row>30</xdr:row>
      <xdr:rowOff>361910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013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</xdr:row>
      <xdr:rowOff>38100</xdr:rowOff>
    </xdr:from>
    <xdr:to>
      <xdr:col>3</xdr:col>
      <xdr:colOff>352385</xdr:colOff>
      <xdr:row>21</xdr:row>
      <xdr:rowOff>361910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05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</xdr:row>
      <xdr:rowOff>38100</xdr:rowOff>
    </xdr:from>
    <xdr:to>
      <xdr:col>3</xdr:col>
      <xdr:colOff>352385</xdr:colOff>
      <xdr:row>15</xdr:row>
      <xdr:rowOff>361910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556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52</xdr:row>
      <xdr:rowOff>38100</xdr:rowOff>
    </xdr:from>
    <xdr:to>
      <xdr:col>3</xdr:col>
      <xdr:colOff>352385</xdr:colOff>
      <xdr:row>52</xdr:row>
      <xdr:rowOff>361910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822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97</xdr:row>
      <xdr:rowOff>28575</xdr:rowOff>
    </xdr:from>
    <xdr:to>
      <xdr:col>3</xdr:col>
      <xdr:colOff>352383</xdr:colOff>
      <xdr:row>97</xdr:row>
      <xdr:rowOff>352385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18126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194</xdr:row>
      <xdr:rowOff>19050</xdr:rowOff>
    </xdr:from>
    <xdr:to>
      <xdr:col>3</xdr:col>
      <xdr:colOff>352385</xdr:colOff>
      <xdr:row>194</xdr:row>
      <xdr:rowOff>352383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849755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</xdr:row>
      <xdr:rowOff>38100</xdr:rowOff>
    </xdr:from>
    <xdr:to>
      <xdr:col>3</xdr:col>
      <xdr:colOff>342858</xdr:colOff>
      <xdr:row>3</xdr:row>
      <xdr:rowOff>352386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8897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</xdr:row>
      <xdr:rowOff>38100</xdr:rowOff>
    </xdr:from>
    <xdr:to>
      <xdr:col>3</xdr:col>
      <xdr:colOff>361908</xdr:colOff>
      <xdr:row>5</xdr:row>
      <xdr:rowOff>380957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9278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79</xdr:row>
      <xdr:rowOff>28575</xdr:rowOff>
    </xdr:from>
    <xdr:to>
      <xdr:col>3</xdr:col>
      <xdr:colOff>352383</xdr:colOff>
      <xdr:row>79</xdr:row>
      <xdr:rowOff>361908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9650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149</xdr:row>
      <xdr:rowOff>38100</xdr:rowOff>
    </xdr:from>
    <xdr:to>
      <xdr:col>3</xdr:col>
      <xdr:colOff>352385</xdr:colOff>
      <xdr:row>149</xdr:row>
      <xdr:rowOff>361910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60455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159</xdr:row>
      <xdr:rowOff>38100</xdr:rowOff>
    </xdr:from>
    <xdr:to>
      <xdr:col>3</xdr:col>
      <xdr:colOff>361908</xdr:colOff>
      <xdr:row>159</xdr:row>
      <xdr:rowOff>380957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20040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171</xdr:row>
      <xdr:rowOff>28575</xdr:rowOff>
    </xdr:from>
    <xdr:to>
      <xdr:col>3</xdr:col>
      <xdr:colOff>352385</xdr:colOff>
      <xdr:row>171</xdr:row>
      <xdr:rowOff>352385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19775" y="6654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177</xdr:row>
      <xdr:rowOff>28575</xdr:rowOff>
    </xdr:from>
    <xdr:to>
      <xdr:col>3</xdr:col>
      <xdr:colOff>352383</xdr:colOff>
      <xdr:row>177</xdr:row>
      <xdr:rowOff>352385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6806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207</xdr:row>
      <xdr:rowOff>38100</xdr:rowOff>
    </xdr:from>
    <xdr:to>
      <xdr:col>3</xdr:col>
      <xdr:colOff>352385</xdr:colOff>
      <xdr:row>207</xdr:row>
      <xdr:rowOff>361910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77981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245</xdr:row>
      <xdr:rowOff>38100</xdr:rowOff>
    </xdr:from>
    <xdr:to>
      <xdr:col>3</xdr:col>
      <xdr:colOff>352385</xdr:colOff>
      <xdr:row>245</xdr:row>
      <xdr:rowOff>361910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90173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246</xdr:row>
      <xdr:rowOff>38100</xdr:rowOff>
    </xdr:from>
    <xdr:to>
      <xdr:col>3</xdr:col>
      <xdr:colOff>352385</xdr:colOff>
      <xdr:row>246</xdr:row>
      <xdr:rowOff>361910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951261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278</xdr:row>
      <xdr:rowOff>38100</xdr:rowOff>
    </xdr:from>
    <xdr:to>
      <xdr:col>3</xdr:col>
      <xdr:colOff>342861</xdr:colOff>
      <xdr:row>278</xdr:row>
      <xdr:rowOff>352386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19775" y="98936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279</xdr:row>
      <xdr:rowOff>38100</xdr:rowOff>
    </xdr:from>
    <xdr:to>
      <xdr:col>3</xdr:col>
      <xdr:colOff>352383</xdr:colOff>
      <xdr:row>279</xdr:row>
      <xdr:rowOff>361910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10250" y="10046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301</xdr:row>
      <xdr:rowOff>38100</xdr:rowOff>
    </xdr:from>
    <xdr:to>
      <xdr:col>3</xdr:col>
      <xdr:colOff>361908</xdr:colOff>
      <xdr:row>301</xdr:row>
      <xdr:rowOff>361910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9775" y="104651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302</xdr:row>
      <xdr:rowOff>38100</xdr:rowOff>
    </xdr:from>
    <xdr:to>
      <xdr:col>3</xdr:col>
      <xdr:colOff>342861</xdr:colOff>
      <xdr:row>302</xdr:row>
      <xdr:rowOff>352386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06175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303</xdr:row>
      <xdr:rowOff>28575</xdr:rowOff>
    </xdr:from>
    <xdr:to>
      <xdr:col>3</xdr:col>
      <xdr:colOff>342858</xdr:colOff>
      <xdr:row>303</xdr:row>
      <xdr:rowOff>342861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00725" y="106927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304</xdr:row>
      <xdr:rowOff>38100</xdr:rowOff>
    </xdr:from>
    <xdr:to>
      <xdr:col>3</xdr:col>
      <xdr:colOff>342861</xdr:colOff>
      <xdr:row>304</xdr:row>
      <xdr:rowOff>352386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10769917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305</xdr:row>
      <xdr:rowOff>38100</xdr:rowOff>
    </xdr:from>
    <xdr:to>
      <xdr:col>3</xdr:col>
      <xdr:colOff>361908</xdr:colOff>
      <xdr:row>305</xdr:row>
      <xdr:rowOff>361910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10808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305</xdr:row>
      <xdr:rowOff>38100</xdr:rowOff>
    </xdr:from>
    <xdr:to>
      <xdr:col>3</xdr:col>
      <xdr:colOff>361908</xdr:colOff>
      <xdr:row>305</xdr:row>
      <xdr:rowOff>361910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19775" y="1080801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36</xdr:row>
      <xdr:rowOff>28575</xdr:rowOff>
    </xdr:from>
    <xdr:to>
      <xdr:col>3</xdr:col>
      <xdr:colOff>352385</xdr:colOff>
      <xdr:row>36</xdr:row>
      <xdr:rowOff>352385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2650" y="105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88</xdr:row>
      <xdr:rowOff>28575</xdr:rowOff>
    </xdr:from>
    <xdr:to>
      <xdr:col>3</xdr:col>
      <xdr:colOff>352385</xdr:colOff>
      <xdr:row>88</xdr:row>
      <xdr:rowOff>352385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62650" y="1127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141</xdr:row>
      <xdr:rowOff>38100</xdr:rowOff>
    </xdr:from>
    <xdr:to>
      <xdr:col>3</xdr:col>
      <xdr:colOff>352385</xdr:colOff>
      <xdr:row>141</xdr:row>
      <xdr:rowOff>361910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62650" y="13192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167</xdr:row>
      <xdr:rowOff>28575</xdr:rowOff>
    </xdr:from>
    <xdr:to>
      <xdr:col>3</xdr:col>
      <xdr:colOff>352383</xdr:colOff>
      <xdr:row>167</xdr:row>
      <xdr:rowOff>342861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53125" y="13944600"/>
          <a:ext cx="333333" cy="314286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229</xdr:row>
      <xdr:rowOff>19050</xdr:rowOff>
    </xdr:from>
    <xdr:ext cx="323810" cy="333333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62650" y="18507075"/>
          <a:ext cx="323810" cy="333333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247</xdr:row>
      <xdr:rowOff>28575</xdr:rowOff>
    </xdr:from>
    <xdr:ext cx="314286" cy="314286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22707600"/>
          <a:ext cx="314286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38100</xdr:colOff>
      <xdr:row>274</xdr:row>
      <xdr:rowOff>38100</xdr:rowOff>
    </xdr:from>
    <xdr:to>
      <xdr:col>3</xdr:col>
      <xdr:colOff>371433</xdr:colOff>
      <xdr:row>274</xdr:row>
      <xdr:rowOff>361910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2175" y="23098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280</xdr:row>
      <xdr:rowOff>38100</xdr:rowOff>
    </xdr:from>
    <xdr:to>
      <xdr:col>3</xdr:col>
      <xdr:colOff>342858</xdr:colOff>
      <xdr:row>280</xdr:row>
      <xdr:rowOff>352386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43600" y="23860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281</xdr:row>
      <xdr:rowOff>28575</xdr:rowOff>
    </xdr:from>
    <xdr:to>
      <xdr:col>3</xdr:col>
      <xdr:colOff>352385</xdr:colOff>
      <xdr:row>281</xdr:row>
      <xdr:rowOff>352385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62650" y="2423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306</xdr:row>
      <xdr:rowOff>38100</xdr:rowOff>
    </xdr:from>
    <xdr:to>
      <xdr:col>3</xdr:col>
      <xdr:colOff>361910</xdr:colOff>
      <xdr:row>306</xdr:row>
      <xdr:rowOff>361910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72175" y="2538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307</xdr:row>
      <xdr:rowOff>38100</xdr:rowOff>
    </xdr:from>
    <xdr:to>
      <xdr:col>3</xdr:col>
      <xdr:colOff>342858</xdr:colOff>
      <xdr:row>307</xdr:row>
      <xdr:rowOff>352386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43600" y="26908125"/>
          <a:ext cx="333333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12</xdr:row>
      <xdr:rowOff>28575</xdr:rowOff>
    </xdr:from>
    <xdr:ext cx="333333" cy="314286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38825" y="34509075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14</xdr:row>
      <xdr:rowOff>38100</xdr:rowOff>
    </xdr:from>
    <xdr:to>
      <xdr:col>3</xdr:col>
      <xdr:colOff>352385</xdr:colOff>
      <xdr:row>14</xdr:row>
      <xdr:rowOff>361910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48350" y="3566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</xdr:row>
      <xdr:rowOff>38100</xdr:rowOff>
    </xdr:from>
    <xdr:to>
      <xdr:col>3</xdr:col>
      <xdr:colOff>352385</xdr:colOff>
      <xdr:row>18</xdr:row>
      <xdr:rowOff>361910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48350" y="3870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</xdr:row>
      <xdr:rowOff>38100</xdr:rowOff>
    </xdr:from>
    <xdr:to>
      <xdr:col>3</xdr:col>
      <xdr:colOff>352385</xdr:colOff>
      <xdr:row>20</xdr:row>
      <xdr:rowOff>361910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39471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23</xdr:row>
      <xdr:rowOff>47625</xdr:rowOff>
    </xdr:from>
    <xdr:to>
      <xdr:col>3</xdr:col>
      <xdr:colOff>348935</xdr:colOff>
      <xdr:row>23</xdr:row>
      <xdr:rowOff>352365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3072765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</xdr:row>
      <xdr:rowOff>38100</xdr:rowOff>
    </xdr:from>
    <xdr:to>
      <xdr:col>3</xdr:col>
      <xdr:colOff>352385</xdr:colOff>
      <xdr:row>28</xdr:row>
      <xdr:rowOff>361910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48350" y="4366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35</xdr:row>
      <xdr:rowOff>38100</xdr:rowOff>
    </xdr:from>
    <xdr:to>
      <xdr:col>3</xdr:col>
      <xdr:colOff>361908</xdr:colOff>
      <xdr:row>35</xdr:row>
      <xdr:rowOff>361910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47091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43</xdr:row>
      <xdr:rowOff>19050</xdr:rowOff>
    </xdr:from>
    <xdr:to>
      <xdr:col>3</xdr:col>
      <xdr:colOff>371431</xdr:colOff>
      <xdr:row>43</xdr:row>
      <xdr:rowOff>361907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48596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44</xdr:row>
      <xdr:rowOff>19050</xdr:rowOff>
    </xdr:from>
    <xdr:to>
      <xdr:col>3</xdr:col>
      <xdr:colOff>371431</xdr:colOff>
      <xdr:row>44</xdr:row>
      <xdr:rowOff>361907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38825" y="4897755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49</xdr:row>
      <xdr:rowOff>47625</xdr:rowOff>
    </xdr:from>
    <xdr:to>
      <xdr:col>3</xdr:col>
      <xdr:colOff>348935</xdr:colOff>
      <xdr:row>49</xdr:row>
      <xdr:rowOff>352365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57875" y="52816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53</xdr:row>
      <xdr:rowOff>38100</xdr:rowOff>
    </xdr:from>
    <xdr:to>
      <xdr:col>3</xdr:col>
      <xdr:colOff>342858</xdr:colOff>
      <xdr:row>53</xdr:row>
      <xdr:rowOff>352386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29300" y="5394960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60</xdr:row>
      <xdr:rowOff>38100</xdr:rowOff>
    </xdr:from>
    <xdr:to>
      <xdr:col>3</xdr:col>
      <xdr:colOff>361908</xdr:colOff>
      <xdr:row>60</xdr:row>
      <xdr:rowOff>361910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8350" y="5699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64</xdr:row>
      <xdr:rowOff>28575</xdr:rowOff>
    </xdr:from>
    <xdr:to>
      <xdr:col>3</xdr:col>
      <xdr:colOff>352383</xdr:colOff>
      <xdr:row>64</xdr:row>
      <xdr:rowOff>361908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38825" y="57750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67</xdr:row>
      <xdr:rowOff>28575</xdr:rowOff>
    </xdr:from>
    <xdr:to>
      <xdr:col>3</xdr:col>
      <xdr:colOff>352385</xdr:colOff>
      <xdr:row>67</xdr:row>
      <xdr:rowOff>361908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58893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72</xdr:row>
      <xdr:rowOff>28575</xdr:rowOff>
    </xdr:from>
    <xdr:to>
      <xdr:col>3</xdr:col>
      <xdr:colOff>352385</xdr:colOff>
      <xdr:row>72</xdr:row>
      <xdr:rowOff>352385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60036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84</xdr:row>
      <xdr:rowOff>38100</xdr:rowOff>
    </xdr:from>
    <xdr:to>
      <xdr:col>3</xdr:col>
      <xdr:colOff>352385</xdr:colOff>
      <xdr:row>84</xdr:row>
      <xdr:rowOff>361910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61950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100</xdr:row>
      <xdr:rowOff>28575</xdr:rowOff>
    </xdr:from>
    <xdr:to>
      <xdr:col>3</xdr:col>
      <xdr:colOff>352383</xdr:colOff>
      <xdr:row>100</xdr:row>
      <xdr:rowOff>361908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38825" y="63846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102</xdr:row>
      <xdr:rowOff>38100</xdr:rowOff>
    </xdr:from>
    <xdr:to>
      <xdr:col>3</xdr:col>
      <xdr:colOff>361908</xdr:colOff>
      <xdr:row>102</xdr:row>
      <xdr:rowOff>361910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8350" y="6423660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106</xdr:row>
      <xdr:rowOff>38100</xdr:rowOff>
    </xdr:from>
    <xdr:ext cx="333333" cy="314286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38825" y="64998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120</xdr:row>
      <xdr:rowOff>28575</xdr:rowOff>
    </xdr:from>
    <xdr:to>
      <xdr:col>3</xdr:col>
      <xdr:colOff>352385</xdr:colOff>
      <xdr:row>120</xdr:row>
      <xdr:rowOff>361908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67275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122</xdr:row>
      <xdr:rowOff>28575</xdr:rowOff>
    </xdr:from>
    <xdr:to>
      <xdr:col>3</xdr:col>
      <xdr:colOff>352385</xdr:colOff>
      <xdr:row>122</xdr:row>
      <xdr:rowOff>352385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48350" y="6765607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128</xdr:row>
      <xdr:rowOff>28575</xdr:rowOff>
    </xdr:from>
    <xdr:to>
      <xdr:col>3</xdr:col>
      <xdr:colOff>352385</xdr:colOff>
      <xdr:row>128</xdr:row>
      <xdr:rowOff>361908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68037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130</xdr:row>
      <xdr:rowOff>38100</xdr:rowOff>
    </xdr:from>
    <xdr:to>
      <xdr:col>3</xdr:col>
      <xdr:colOff>352385</xdr:colOff>
      <xdr:row>130</xdr:row>
      <xdr:rowOff>361910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48350" y="68427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137</xdr:row>
      <xdr:rowOff>38100</xdr:rowOff>
    </xdr:from>
    <xdr:to>
      <xdr:col>3</xdr:col>
      <xdr:colOff>352385</xdr:colOff>
      <xdr:row>137</xdr:row>
      <xdr:rowOff>361910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48350" y="6918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139</xdr:row>
      <xdr:rowOff>38100</xdr:rowOff>
    </xdr:from>
    <xdr:to>
      <xdr:col>3</xdr:col>
      <xdr:colOff>361908</xdr:colOff>
      <xdr:row>139</xdr:row>
      <xdr:rowOff>380957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69570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153</xdr:row>
      <xdr:rowOff>38100</xdr:rowOff>
    </xdr:from>
    <xdr:to>
      <xdr:col>3</xdr:col>
      <xdr:colOff>352385</xdr:colOff>
      <xdr:row>153</xdr:row>
      <xdr:rowOff>361910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0" y="7071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160</xdr:row>
      <xdr:rowOff>28575</xdr:rowOff>
    </xdr:from>
    <xdr:to>
      <xdr:col>3</xdr:col>
      <xdr:colOff>361908</xdr:colOff>
      <xdr:row>160</xdr:row>
      <xdr:rowOff>352385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72228075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162</xdr:row>
      <xdr:rowOff>38100</xdr:rowOff>
    </xdr:from>
    <xdr:ext cx="333333" cy="314286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38825" y="7261860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172</xdr:row>
      <xdr:rowOff>38100</xdr:rowOff>
    </xdr:from>
    <xdr:to>
      <xdr:col>3</xdr:col>
      <xdr:colOff>352385</xdr:colOff>
      <xdr:row>172</xdr:row>
      <xdr:rowOff>361910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299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195</xdr:row>
      <xdr:rowOff>38100</xdr:rowOff>
    </xdr:from>
    <xdr:to>
      <xdr:col>3</xdr:col>
      <xdr:colOff>352383</xdr:colOff>
      <xdr:row>195</xdr:row>
      <xdr:rowOff>361910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8825" y="75666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204</xdr:row>
      <xdr:rowOff>38100</xdr:rowOff>
    </xdr:from>
    <xdr:to>
      <xdr:col>3</xdr:col>
      <xdr:colOff>342861</xdr:colOff>
      <xdr:row>204</xdr:row>
      <xdr:rowOff>352386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642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208</xdr:row>
      <xdr:rowOff>38100</xdr:rowOff>
    </xdr:from>
    <xdr:to>
      <xdr:col>3</xdr:col>
      <xdr:colOff>352385</xdr:colOff>
      <xdr:row>208</xdr:row>
      <xdr:rowOff>361910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7795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248</xdr:row>
      <xdr:rowOff>38100</xdr:rowOff>
    </xdr:from>
    <xdr:to>
      <xdr:col>3</xdr:col>
      <xdr:colOff>352385</xdr:colOff>
      <xdr:row>248</xdr:row>
      <xdr:rowOff>361910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8176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249</xdr:row>
      <xdr:rowOff>38100</xdr:rowOff>
    </xdr:from>
    <xdr:to>
      <xdr:col>3</xdr:col>
      <xdr:colOff>361908</xdr:colOff>
      <xdr:row>249</xdr:row>
      <xdr:rowOff>380957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82905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250</xdr:row>
      <xdr:rowOff>38100</xdr:rowOff>
    </xdr:from>
    <xdr:to>
      <xdr:col>3</xdr:col>
      <xdr:colOff>352383</xdr:colOff>
      <xdr:row>250</xdr:row>
      <xdr:rowOff>361910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8825" y="8366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251</xdr:row>
      <xdr:rowOff>38100</xdr:rowOff>
    </xdr:from>
    <xdr:to>
      <xdr:col>3</xdr:col>
      <xdr:colOff>352385</xdr:colOff>
      <xdr:row>251</xdr:row>
      <xdr:rowOff>361910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84429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252</xdr:row>
      <xdr:rowOff>47625</xdr:rowOff>
    </xdr:from>
    <xdr:to>
      <xdr:col>3</xdr:col>
      <xdr:colOff>348935</xdr:colOff>
      <xdr:row>252</xdr:row>
      <xdr:rowOff>352365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57875" y="8482012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253</xdr:row>
      <xdr:rowOff>38100</xdr:rowOff>
    </xdr:from>
    <xdr:to>
      <xdr:col>3</xdr:col>
      <xdr:colOff>361908</xdr:colOff>
      <xdr:row>253</xdr:row>
      <xdr:rowOff>380957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85191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254</xdr:row>
      <xdr:rowOff>38100</xdr:rowOff>
    </xdr:from>
    <xdr:to>
      <xdr:col>3</xdr:col>
      <xdr:colOff>352385</xdr:colOff>
      <xdr:row>254</xdr:row>
      <xdr:rowOff>361910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8671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255</xdr:row>
      <xdr:rowOff>38100</xdr:rowOff>
    </xdr:from>
    <xdr:to>
      <xdr:col>3</xdr:col>
      <xdr:colOff>352383</xdr:colOff>
      <xdr:row>255</xdr:row>
      <xdr:rowOff>361910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8825" y="8747760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282</xdr:row>
      <xdr:rowOff>28575</xdr:rowOff>
    </xdr:from>
    <xdr:to>
      <xdr:col>3</xdr:col>
      <xdr:colOff>361908</xdr:colOff>
      <xdr:row>282</xdr:row>
      <xdr:rowOff>352385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48350" y="88611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283</xdr:row>
      <xdr:rowOff>38100</xdr:rowOff>
    </xdr:from>
    <xdr:to>
      <xdr:col>3</xdr:col>
      <xdr:colOff>342861</xdr:colOff>
      <xdr:row>283</xdr:row>
      <xdr:rowOff>352386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89382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284</xdr:row>
      <xdr:rowOff>38100</xdr:rowOff>
    </xdr:from>
    <xdr:to>
      <xdr:col>3</xdr:col>
      <xdr:colOff>352385</xdr:colOff>
      <xdr:row>284</xdr:row>
      <xdr:rowOff>361910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90525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285</xdr:row>
      <xdr:rowOff>28575</xdr:rowOff>
    </xdr:from>
    <xdr:to>
      <xdr:col>3</xdr:col>
      <xdr:colOff>352383</xdr:colOff>
      <xdr:row>285</xdr:row>
      <xdr:rowOff>352385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8825" y="9204007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286</xdr:row>
      <xdr:rowOff>38100</xdr:rowOff>
    </xdr:from>
    <xdr:to>
      <xdr:col>3</xdr:col>
      <xdr:colOff>352385</xdr:colOff>
      <xdr:row>286</xdr:row>
      <xdr:rowOff>361910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848350" y="93192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287</xdr:row>
      <xdr:rowOff>38100</xdr:rowOff>
    </xdr:from>
    <xdr:to>
      <xdr:col>3</xdr:col>
      <xdr:colOff>342861</xdr:colOff>
      <xdr:row>287</xdr:row>
      <xdr:rowOff>352386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48350" y="96240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288</xdr:row>
      <xdr:rowOff>28575</xdr:rowOff>
    </xdr:from>
    <xdr:to>
      <xdr:col>3</xdr:col>
      <xdr:colOff>352383</xdr:colOff>
      <xdr:row>288</xdr:row>
      <xdr:rowOff>361908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38825" y="9699307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289</xdr:row>
      <xdr:rowOff>38100</xdr:rowOff>
    </xdr:from>
    <xdr:to>
      <xdr:col>3</xdr:col>
      <xdr:colOff>352385</xdr:colOff>
      <xdr:row>289</xdr:row>
      <xdr:rowOff>361910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97383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299</xdr:row>
      <xdr:rowOff>38100</xdr:rowOff>
    </xdr:from>
    <xdr:to>
      <xdr:col>3</xdr:col>
      <xdr:colOff>352385</xdr:colOff>
      <xdr:row>299</xdr:row>
      <xdr:rowOff>361910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9776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308</xdr:row>
      <xdr:rowOff>38100</xdr:rowOff>
    </xdr:from>
    <xdr:to>
      <xdr:col>3</xdr:col>
      <xdr:colOff>342861</xdr:colOff>
      <xdr:row>308</xdr:row>
      <xdr:rowOff>352386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48350" y="9928860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309</xdr:row>
      <xdr:rowOff>28575</xdr:rowOff>
    </xdr:from>
    <xdr:to>
      <xdr:col>3</xdr:col>
      <xdr:colOff>352385</xdr:colOff>
      <xdr:row>309</xdr:row>
      <xdr:rowOff>361908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48350" y="10080307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310</xdr:row>
      <xdr:rowOff>38100</xdr:rowOff>
    </xdr:from>
    <xdr:to>
      <xdr:col>3</xdr:col>
      <xdr:colOff>352385</xdr:colOff>
      <xdr:row>310</xdr:row>
      <xdr:rowOff>361910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48350" y="10157460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311</xdr:row>
      <xdr:rowOff>38100</xdr:rowOff>
    </xdr:from>
    <xdr:to>
      <xdr:col>3</xdr:col>
      <xdr:colOff>361908</xdr:colOff>
      <xdr:row>311</xdr:row>
      <xdr:rowOff>380957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8350" y="10195560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</xdr:row>
      <xdr:rowOff>38100</xdr:rowOff>
    </xdr:from>
    <xdr:to>
      <xdr:col>3</xdr:col>
      <xdr:colOff>361908</xdr:colOff>
      <xdr:row>8</xdr:row>
      <xdr:rowOff>361910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49396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28575</xdr:rowOff>
    </xdr:from>
    <xdr:to>
      <xdr:col>3</xdr:col>
      <xdr:colOff>352383</xdr:colOff>
      <xdr:row>11</xdr:row>
      <xdr:rowOff>361908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49768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</xdr:row>
      <xdr:rowOff>28575</xdr:rowOff>
    </xdr:from>
    <xdr:to>
      <xdr:col>3</xdr:col>
      <xdr:colOff>352383</xdr:colOff>
      <xdr:row>13</xdr:row>
      <xdr:rowOff>361908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50149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</xdr:row>
      <xdr:rowOff>38100</xdr:rowOff>
    </xdr:from>
    <xdr:to>
      <xdr:col>3</xdr:col>
      <xdr:colOff>352385</xdr:colOff>
      <xdr:row>17</xdr:row>
      <xdr:rowOff>361910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50539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19</xdr:row>
      <xdr:rowOff>38100</xdr:rowOff>
    </xdr:from>
    <xdr:ext cx="333333" cy="314286"/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50920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27</xdr:row>
      <xdr:rowOff>38100</xdr:rowOff>
    </xdr:from>
    <xdr:to>
      <xdr:col>3</xdr:col>
      <xdr:colOff>352385</xdr:colOff>
      <xdr:row>27</xdr:row>
      <xdr:rowOff>361910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5130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31</xdr:row>
      <xdr:rowOff>19050</xdr:rowOff>
    </xdr:from>
    <xdr:to>
      <xdr:col>3</xdr:col>
      <xdr:colOff>352383</xdr:colOff>
      <xdr:row>31</xdr:row>
      <xdr:rowOff>352383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5166360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32</xdr:row>
      <xdr:rowOff>19050</xdr:rowOff>
    </xdr:from>
    <xdr:to>
      <xdr:col>3</xdr:col>
      <xdr:colOff>371431</xdr:colOff>
      <xdr:row>32</xdr:row>
      <xdr:rowOff>361907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52044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33</xdr:row>
      <xdr:rowOff>38100</xdr:rowOff>
    </xdr:from>
    <xdr:to>
      <xdr:col>3</xdr:col>
      <xdr:colOff>342861</xdr:colOff>
      <xdr:row>33</xdr:row>
      <xdr:rowOff>352386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52444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34</xdr:row>
      <xdr:rowOff>38100</xdr:rowOff>
    </xdr:from>
    <xdr:to>
      <xdr:col>3</xdr:col>
      <xdr:colOff>352383</xdr:colOff>
      <xdr:row>34</xdr:row>
      <xdr:rowOff>361910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5282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37</xdr:row>
      <xdr:rowOff>28575</xdr:rowOff>
    </xdr:from>
    <xdr:to>
      <xdr:col>3</xdr:col>
      <xdr:colOff>352383</xdr:colOff>
      <xdr:row>37</xdr:row>
      <xdr:rowOff>352385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53197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38</xdr:row>
      <xdr:rowOff>38100</xdr:rowOff>
    </xdr:from>
    <xdr:to>
      <xdr:col>3</xdr:col>
      <xdr:colOff>352385</xdr:colOff>
      <xdr:row>38</xdr:row>
      <xdr:rowOff>361910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53587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40</xdr:row>
      <xdr:rowOff>38100</xdr:rowOff>
    </xdr:from>
    <xdr:to>
      <xdr:col>3</xdr:col>
      <xdr:colOff>361908</xdr:colOff>
      <xdr:row>40</xdr:row>
      <xdr:rowOff>361910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53968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41</xdr:row>
      <xdr:rowOff>47625</xdr:rowOff>
    </xdr:from>
    <xdr:to>
      <xdr:col>3</xdr:col>
      <xdr:colOff>348935</xdr:colOff>
      <xdr:row>41</xdr:row>
      <xdr:rowOff>352365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54359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42</xdr:row>
      <xdr:rowOff>38100</xdr:rowOff>
    </xdr:from>
    <xdr:to>
      <xdr:col>3</xdr:col>
      <xdr:colOff>361908</xdr:colOff>
      <xdr:row>42</xdr:row>
      <xdr:rowOff>361910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54730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45</xdr:row>
      <xdr:rowOff>38100</xdr:rowOff>
    </xdr:from>
    <xdr:to>
      <xdr:col>3</xdr:col>
      <xdr:colOff>342858</xdr:colOff>
      <xdr:row>45</xdr:row>
      <xdr:rowOff>352386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55111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46</xdr:row>
      <xdr:rowOff>47625</xdr:rowOff>
    </xdr:from>
    <xdr:to>
      <xdr:col>3</xdr:col>
      <xdr:colOff>348935</xdr:colOff>
      <xdr:row>46</xdr:row>
      <xdr:rowOff>352365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55502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47</xdr:row>
      <xdr:rowOff>38100</xdr:rowOff>
    </xdr:from>
    <xdr:to>
      <xdr:col>3</xdr:col>
      <xdr:colOff>352385</xdr:colOff>
      <xdr:row>47</xdr:row>
      <xdr:rowOff>361910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5587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48</xdr:row>
      <xdr:rowOff>28575</xdr:rowOff>
    </xdr:from>
    <xdr:to>
      <xdr:col>3</xdr:col>
      <xdr:colOff>352385</xdr:colOff>
      <xdr:row>48</xdr:row>
      <xdr:rowOff>352385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56245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51</xdr:row>
      <xdr:rowOff>28575</xdr:rowOff>
    </xdr:from>
    <xdr:to>
      <xdr:col>3</xdr:col>
      <xdr:colOff>352385</xdr:colOff>
      <xdr:row>51</xdr:row>
      <xdr:rowOff>361908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56626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54</xdr:row>
      <xdr:rowOff>38100</xdr:rowOff>
    </xdr:from>
    <xdr:to>
      <xdr:col>3</xdr:col>
      <xdr:colOff>342861</xdr:colOff>
      <xdr:row>54</xdr:row>
      <xdr:rowOff>352386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57016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56</xdr:row>
      <xdr:rowOff>19050</xdr:rowOff>
    </xdr:from>
    <xdr:to>
      <xdr:col>3</xdr:col>
      <xdr:colOff>371431</xdr:colOff>
      <xdr:row>56</xdr:row>
      <xdr:rowOff>361907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57378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57</xdr:row>
      <xdr:rowOff>38100</xdr:rowOff>
    </xdr:from>
    <xdr:to>
      <xdr:col>3</xdr:col>
      <xdr:colOff>361908</xdr:colOff>
      <xdr:row>57</xdr:row>
      <xdr:rowOff>361910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57778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58</xdr:row>
      <xdr:rowOff>19050</xdr:rowOff>
    </xdr:from>
    <xdr:to>
      <xdr:col>3</xdr:col>
      <xdr:colOff>371431</xdr:colOff>
      <xdr:row>58</xdr:row>
      <xdr:rowOff>361907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58140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59</xdr:row>
      <xdr:rowOff>38100</xdr:rowOff>
    </xdr:from>
    <xdr:to>
      <xdr:col>3</xdr:col>
      <xdr:colOff>361908</xdr:colOff>
      <xdr:row>59</xdr:row>
      <xdr:rowOff>361910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58540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61</xdr:row>
      <xdr:rowOff>38100</xdr:rowOff>
    </xdr:from>
    <xdr:to>
      <xdr:col>3</xdr:col>
      <xdr:colOff>352385</xdr:colOff>
      <xdr:row>61</xdr:row>
      <xdr:rowOff>361910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5892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63</xdr:row>
      <xdr:rowOff>47625</xdr:rowOff>
    </xdr:from>
    <xdr:to>
      <xdr:col>3</xdr:col>
      <xdr:colOff>339410</xdr:colOff>
      <xdr:row>63</xdr:row>
      <xdr:rowOff>352365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53125" y="59312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65</xdr:row>
      <xdr:rowOff>38100</xdr:rowOff>
    </xdr:from>
    <xdr:to>
      <xdr:col>3</xdr:col>
      <xdr:colOff>361908</xdr:colOff>
      <xdr:row>65</xdr:row>
      <xdr:rowOff>380957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59683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66</xdr:row>
      <xdr:rowOff>38100</xdr:rowOff>
    </xdr:from>
    <xdr:to>
      <xdr:col>3</xdr:col>
      <xdr:colOff>352385</xdr:colOff>
      <xdr:row>66</xdr:row>
      <xdr:rowOff>361910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6006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69</xdr:row>
      <xdr:rowOff>38100</xdr:rowOff>
    </xdr:from>
    <xdr:to>
      <xdr:col>3</xdr:col>
      <xdr:colOff>352385</xdr:colOff>
      <xdr:row>69</xdr:row>
      <xdr:rowOff>361910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60445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70</xdr:row>
      <xdr:rowOff>28575</xdr:rowOff>
    </xdr:from>
    <xdr:to>
      <xdr:col>3</xdr:col>
      <xdr:colOff>352385</xdr:colOff>
      <xdr:row>70</xdr:row>
      <xdr:rowOff>352385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60817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71</xdr:row>
      <xdr:rowOff>38100</xdr:rowOff>
    </xdr:from>
    <xdr:to>
      <xdr:col>3</xdr:col>
      <xdr:colOff>352383</xdr:colOff>
      <xdr:row>71</xdr:row>
      <xdr:rowOff>361910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61207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73</xdr:row>
      <xdr:rowOff>9525</xdr:rowOff>
    </xdr:from>
    <xdr:to>
      <xdr:col>3</xdr:col>
      <xdr:colOff>371431</xdr:colOff>
      <xdr:row>73</xdr:row>
      <xdr:rowOff>352382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61560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47625</xdr:rowOff>
    </xdr:from>
    <xdr:to>
      <xdr:col>3</xdr:col>
      <xdr:colOff>348935</xdr:colOff>
      <xdr:row>74</xdr:row>
      <xdr:rowOff>352365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61979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75</xdr:row>
      <xdr:rowOff>38100</xdr:rowOff>
    </xdr:from>
    <xdr:to>
      <xdr:col>3</xdr:col>
      <xdr:colOff>352385</xdr:colOff>
      <xdr:row>75</xdr:row>
      <xdr:rowOff>361910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6235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78</xdr:row>
      <xdr:rowOff>38100</xdr:rowOff>
    </xdr:from>
    <xdr:to>
      <xdr:col>3</xdr:col>
      <xdr:colOff>361908</xdr:colOff>
      <xdr:row>78</xdr:row>
      <xdr:rowOff>361910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62731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80</xdr:row>
      <xdr:rowOff>38100</xdr:rowOff>
    </xdr:from>
    <xdr:to>
      <xdr:col>3</xdr:col>
      <xdr:colOff>361908</xdr:colOff>
      <xdr:row>80</xdr:row>
      <xdr:rowOff>380957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63112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81</xdr:row>
      <xdr:rowOff>9525</xdr:rowOff>
    </xdr:from>
    <xdr:to>
      <xdr:col>3</xdr:col>
      <xdr:colOff>371431</xdr:colOff>
      <xdr:row>81</xdr:row>
      <xdr:rowOff>352382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63465075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82</xdr:row>
      <xdr:rowOff>19050</xdr:rowOff>
    </xdr:from>
    <xdr:to>
      <xdr:col>3</xdr:col>
      <xdr:colOff>352385</xdr:colOff>
      <xdr:row>82</xdr:row>
      <xdr:rowOff>352383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63855600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83</xdr:row>
      <xdr:rowOff>19050</xdr:rowOff>
    </xdr:from>
    <xdr:to>
      <xdr:col>3</xdr:col>
      <xdr:colOff>371431</xdr:colOff>
      <xdr:row>83</xdr:row>
      <xdr:rowOff>361907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64236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85</xdr:row>
      <xdr:rowOff>28575</xdr:rowOff>
    </xdr:from>
    <xdr:to>
      <xdr:col>3</xdr:col>
      <xdr:colOff>352385</xdr:colOff>
      <xdr:row>85</xdr:row>
      <xdr:rowOff>361908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64627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87</xdr:row>
      <xdr:rowOff>28575</xdr:rowOff>
    </xdr:from>
    <xdr:to>
      <xdr:col>3</xdr:col>
      <xdr:colOff>342861</xdr:colOff>
      <xdr:row>87</xdr:row>
      <xdr:rowOff>342861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6500812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89</xdr:row>
      <xdr:rowOff>38100</xdr:rowOff>
    </xdr:from>
    <xdr:to>
      <xdr:col>3</xdr:col>
      <xdr:colOff>361908</xdr:colOff>
      <xdr:row>89</xdr:row>
      <xdr:rowOff>361910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65398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90</xdr:row>
      <xdr:rowOff>38100</xdr:rowOff>
    </xdr:from>
    <xdr:to>
      <xdr:col>3</xdr:col>
      <xdr:colOff>342861</xdr:colOff>
      <xdr:row>90</xdr:row>
      <xdr:rowOff>352386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65779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91</xdr:row>
      <xdr:rowOff>38100</xdr:rowOff>
    </xdr:from>
    <xdr:to>
      <xdr:col>3</xdr:col>
      <xdr:colOff>352385</xdr:colOff>
      <xdr:row>91</xdr:row>
      <xdr:rowOff>361910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6616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92</xdr:row>
      <xdr:rowOff>28575</xdr:rowOff>
    </xdr:from>
    <xdr:to>
      <xdr:col>3</xdr:col>
      <xdr:colOff>342861</xdr:colOff>
      <xdr:row>92</xdr:row>
      <xdr:rowOff>342861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6653212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93</xdr:row>
      <xdr:rowOff>28575</xdr:rowOff>
    </xdr:from>
    <xdr:to>
      <xdr:col>3</xdr:col>
      <xdr:colOff>352385</xdr:colOff>
      <xdr:row>93</xdr:row>
      <xdr:rowOff>361908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66913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94</xdr:row>
      <xdr:rowOff>28575</xdr:rowOff>
    </xdr:from>
    <xdr:to>
      <xdr:col>3</xdr:col>
      <xdr:colOff>352383</xdr:colOff>
      <xdr:row>94</xdr:row>
      <xdr:rowOff>361908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67294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95</xdr:row>
      <xdr:rowOff>38100</xdr:rowOff>
    </xdr:from>
    <xdr:to>
      <xdr:col>3</xdr:col>
      <xdr:colOff>342861</xdr:colOff>
      <xdr:row>95</xdr:row>
      <xdr:rowOff>352386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67684650"/>
          <a:ext cx="314286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98</xdr:row>
      <xdr:rowOff>38100</xdr:rowOff>
    </xdr:from>
    <xdr:ext cx="333333" cy="314286"/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68065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99</xdr:row>
      <xdr:rowOff>38100</xdr:rowOff>
    </xdr:from>
    <xdr:to>
      <xdr:col>3</xdr:col>
      <xdr:colOff>361908</xdr:colOff>
      <xdr:row>99</xdr:row>
      <xdr:rowOff>380957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68446650"/>
          <a:ext cx="333333" cy="342857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101</xdr:row>
      <xdr:rowOff>38100</xdr:rowOff>
    </xdr:from>
    <xdr:ext cx="333333" cy="314286"/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68827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103</xdr:row>
      <xdr:rowOff>38100</xdr:rowOff>
    </xdr:from>
    <xdr:to>
      <xdr:col>3</xdr:col>
      <xdr:colOff>352385</xdr:colOff>
      <xdr:row>103</xdr:row>
      <xdr:rowOff>361910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6920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104</xdr:row>
      <xdr:rowOff>38100</xdr:rowOff>
    </xdr:from>
    <xdr:to>
      <xdr:col>3</xdr:col>
      <xdr:colOff>342861</xdr:colOff>
      <xdr:row>104</xdr:row>
      <xdr:rowOff>352386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69589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105</xdr:row>
      <xdr:rowOff>38100</xdr:rowOff>
    </xdr:from>
    <xdr:to>
      <xdr:col>3</xdr:col>
      <xdr:colOff>352383</xdr:colOff>
      <xdr:row>105</xdr:row>
      <xdr:rowOff>361910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69970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107</xdr:row>
      <xdr:rowOff>47625</xdr:rowOff>
    </xdr:from>
    <xdr:to>
      <xdr:col>3</xdr:col>
      <xdr:colOff>348935</xdr:colOff>
      <xdr:row>107</xdr:row>
      <xdr:rowOff>352365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70361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108</xdr:row>
      <xdr:rowOff>38100</xdr:rowOff>
    </xdr:from>
    <xdr:to>
      <xdr:col>3</xdr:col>
      <xdr:colOff>361908</xdr:colOff>
      <xdr:row>108</xdr:row>
      <xdr:rowOff>361910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70732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109</xdr:row>
      <xdr:rowOff>47625</xdr:rowOff>
    </xdr:from>
    <xdr:to>
      <xdr:col>3</xdr:col>
      <xdr:colOff>348935</xdr:colOff>
      <xdr:row>109</xdr:row>
      <xdr:rowOff>352365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71123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110</xdr:row>
      <xdr:rowOff>38100</xdr:rowOff>
    </xdr:from>
    <xdr:to>
      <xdr:col>3</xdr:col>
      <xdr:colOff>352385</xdr:colOff>
      <xdr:row>110</xdr:row>
      <xdr:rowOff>361910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7149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111</xdr:row>
      <xdr:rowOff>28575</xdr:rowOff>
    </xdr:from>
    <xdr:to>
      <xdr:col>3</xdr:col>
      <xdr:colOff>342861</xdr:colOff>
      <xdr:row>111</xdr:row>
      <xdr:rowOff>342861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186612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112</xdr:row>
      <xdr:rowOff>38100</xdr:rowOff>
    </xdr:from>
    <xdr:to>
      <xdr:col>3</xdr:col>
      <xdr:colOff>352385</xdr:colOff>
      <xdr:row>112</xdr:row>
      <xdr:rowOff>361910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72256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113</xdr:row>
      <xdr:rowOff>38100</xdr:rowOff>
    </xdr:from>
    <xdr:ext cx="333333" cy="314286"/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72637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114</xdr:row>
      <xdr:rowOff>38100</xdr:rowOff>
    </xdr:from>
    <xdr:to>
      <xdr:col>3</xdr:col>
      <xdr:colOff>352385</xdr:colOff>
      <xdr:row>114</xdr:row>
      <xdr:rowOff>361910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7301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115</xdr:row>
      <xdr:rowOff>38100</xdr:rowOff>
    </xdr:from>
    <xdr:to>
      <xdr:col>3</xdr:col>
      <xdr:colOff>342861</xdr:colOff>
      <xdr:row>115</xdr:row>
      <xdr:rowOff>352386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3399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116</xdr:row>
      <xdr:rowOff>38100</xdr:rowOff>
    </xdr:from>
    <xdr:to>
      <xdr:col>3</xdr:col>
      <xdr:colOff>352385</xdr:colOff>
      <xdr:row>116</xdr:row>
      <xdr:rowOff>361910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7378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119</xdr:row>
      <xdr:rowOff>19050</xdr:rowOff>
    </xdr:from>
    <xdr:to>
      <xdr:col>3</xdr:col>
      <xdr:colOff>371431</xdr:colOff>
      <xdr:row>119</xdr:row>
      <xdr:rowOff>361907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74142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121</xdr:row>
      <xdr:rowOff>38100</xdr:rowOff>
    </xdr:from>
    <xdr:to>
      <xdr:col>3</xdr:col>
      <xdr:colOff>352385</xdr:colOff>
      <xdr:row>121</xdr:row>
      <xdr:rowOff>361910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454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123</xdr:row>
      <xdr:rowOff>38100</xdr:rowOff>
    </xdr:from>
    <xdr:to>
      <xdr:col>3</xdr:col>
      <xdr:colOff>361908</xdr:colOff>
      <xdr:row>123</xdr:row>
      <xdr:rowOff>361910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74923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124</xdr:row>
      <xdr:rowOff>38100</xdr:rowOff>
    </xdr:from>
    <xdr:to>
      <xdr:col>3</xdr:col>
      <xdr:colOff>352385</xdr:colOff>
      <xdr:row>124</xdr:row>
      <xdr:rowOff>361910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7530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125</xdr:row>
      <xdr:rowOff>38100</xdr:rowOff>
    </xdr:from>
    <xdr:to>
      <xdr:col>3</xdr:col>
      <xdr:colOff>361908</xdr:colOff>
      <xdr:row>125</xdr:row>
      <xdr:rowOff>380957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75685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126</xdr:row>
      <xdr:rowOff>38100</xdr:rowOff>
    </xdr:from>
    <xdr:to>
      <xdr:col>3</xdr:col>
      <xdr:colOff>352385</xdr:colOff>
      <xdr:row>126</xdr:row>
      <xdr:rowOff>361910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7606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127</xdr:row>
      <xdr:rowOff>28575</xdr:rowOff>
    </xdr:from>
    <xdr:to>
      <xdr:col>3</xdr:col>
      <xdr:colOff>342858</xdr:colOff>
      <xdr:row>127</xdr:row>
      <xdr:rowOff>342861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76438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129</xdr:row>
      <xdr:rowOff>38100</xdr:rowOff>
    </xdr:from>
    <xdr:to>
      <xdr:col>3</xdr:col>
      <xdr:colOff>342861</xdr:colOff>
      <xdr:row>129</xdr:row>
      <xdr:rowOff>352386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6828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131</xdr:row>
      <xdr:rowOff>38100</xdr:rowOff>
    </xdr:from>
    <xdr:to>
      <xdr:col>3</xdr:col>
      <xdr:colOff>342861</xdr:colOff>
      <xdr:row>131</xdr:row>
      <xdr:rowOff>352386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7209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132</xdr:row>
      <xdr:rowOff>38100</xdr:rowOff>
    </xdr:from>
    <xdr:to>
      <xdr:col>3</xdr:col>
      <xdr:colOff>352385</xdr:colOff>
      <xdr:row>132</xdr:row>
      <xdr:rowOff>361910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7759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133</xdr:row>
      <xdr:rowOff>38100</xdr:rowOff>
    </xdr:from>
    <xdr:to>
      <xdr:col>3</xdr:col>
      <xdr:colOff>352385</xdr:colOff>
      <xdr:row>133</xdr:row>
      <xdr:rowOff>361910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7797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134</xdr:row>
      <xdr:rowOff>38100</xdr:rowOff>
    </xdr:from>
    <xdr:to>
      <xdr:col>3</xdr:col>
      <xdr:colOff>352385</xdr:colOff>
      <xdr:row>134</xdr:row>
      <xdr:rowOff>361910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7835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135</xdr:row>
      <xdr:rowOff>38100</xdr:rowOff>
    </xdr:from>
    <xdr:to>
      <xdr:col>3</xdr:col>
      <xdr:colOff>352385</xdr:colOff>
      <xdr:row>135</xdr:row>
      <xdr:rowOff>361910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7873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136</xdr:row>
      <xdr:rowOff>28575</xdr:rowOff>
    </xdr:from>
    <xdr:to>
      <xdr:col>3</xdr:col>
      <xdr:colOff>352385</xdr:colOff>
      <xdr:row>136</xdr:row>
      <xdr:rowOff>361908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79105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138</xdr:row>
      <xdr:rowOff>38100</xdr:rowOff>
    </xdr:from>
    <xdr:to>
      <xdr:col>3</xdr:col>
      <xdr:colOff>361908</xdr:colOff>
      <xdr:row>138</xdr:row>
      <xdr:rowOff>361910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7949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140</xdr:row>
      <xdr:rowOff>28575</xdr:rowOff>
    </xdr:from>
    <xdr:to>
      <xdr:col>3</xdr:col>
      <xdr:colOff>361908</xdr:colOff>
      <xdr:row>140</xdr:row>
      <xdr:rowOff>352385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79867125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142</xdr:row>
      <xdr:rowOff>38100</xdr:rowOff>
    </xdr:from>
    <xdr:to>
      <xdr:col>3</xdr:col>
      <xdr:colOff>352385</xdr:colOff>
      <xdr:row>142</xdr:row>
      <xdr:rowOff>361910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80257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143</xdr:row>
      <xdr:rowOff>38100</xdr:rowOff>
    </xdr:from>
    <xdr:to>
      <xdr:col>3</xdr:col>
      <xdr:colOff>352385</xdr:colOff>
      <xdr:row>143</xdr:row>
      <xdr:rowOff>361910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8063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144</xdr:row>
      <xdr:rowOff>38100</xdr:rowOff>
    </xdr:from>
    <xdr:to>
      <xdr:col>3</xdr:col>
      <xdr:colOff>352383</xdr:colOff>
      <xdr:row>144</xdr:row>
      <xdr:rowOff>361910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81019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145</xdr:row>
      <xdr:rowOff>38100</xdr:rowOff>
    </xdr:from>
    <xdr:to>
      <xdr:col>3</xdr:col>
      <xdr:colOff>342861</xdr:colOff>
      <xdr:row>145</xdr:row>
      <xdr:rowOff>352386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81400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146</xdr:row>
      <xdr:rowOff>19050</xdr:rowOff>
    </xdr:from>
    <xdr:to>
      <xdr:col>3</xdr:col>
      <xdr:colOff>371431</xdr:colOff>
      <xdr:row>146</xdr:row>
      <xdr:rowOff>361907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81762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147</xdr:row>
      <xdr:rowOff>38100</xdr:rowOff>
    </xdr:from>
    <xdr:to>
      <xdr:col>3</xdr:col>
      <xdr:colOff>352385</xdr:colOff>
      <xdr:row>147</xdr:row>
      <xdr:rowOff>361910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8216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148</xdr:row>
      <xdr:rowOff>38100</xdr:rowOff>
    </xdr:from>
    <xdr:to>
      <xdr:col>3</xdr:col>
      <xdr:colOff>352385</xdr:colOff>
      <xdr:row>148</xdr:row>
      <xdr:rowOff>361910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8254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150</xdr:row>
      <xdr:rowOff>38100</xdr:rowOff>
    </xdr:from>
    <xdr:to>
      <xdr:col>3</xdr:col>
      <xdr:colOff>342861</xdr:colOff>
      <xdr:row>150</xdr:row>
      <xdr:rowOff>352386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82924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151</xdr:row>
      <xdr:rowOff>38100</xdr:rowOff>
    </xdr:from>
    <xdr:to>
      <xdr:col>3</xdr:col>
      <xdr:colOff>361908</xdr:colOff>
      <xdr:row>151</xdr:row>
      <xdr:rowOff>361910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8330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152</xdr:row>
      <xdr:rowOff>28575</xdr:rowOff>
    </xdr:from>
    <xdr:to>
      <xdr:col>3</xdr:col>
      <xdr:colOff>342858</xdr:colOff>
      <xdr:row>152</xdr:row>
      <xdr:rowOff>342861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83677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154</xdr:row>
      <xdr:rowOff>28575</xdr:rowOff>
    </xdr:from>
    <xdr:to>
      <xdr:col>3</xdr:col>
      <xdr:colOff>352385</xdr:colOff>
      <xdr:row>154</xdr:row>
      <xdr:rowOff>352385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84058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155</xdr:row>
      <xdr:rowOff>38100</xdr:rowOff>
    </xdr:from>
    <xdr:to>
      <xdr:col>3</xdr:col>
      <xdr:colOff>348935</xdr:colOff>
      <xdr:row>155</xdr:row>
      <xdr:rowOff>342840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84448650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156</xdr:row>
      <xdr:rowOff>28575</xdr:rowOff>
    </xdr:from>
    <xdr:to>
      <xdr:col>3</xdr:col>
      <xdr:colOff>342858</xdr:colOff>
      <xdr:row>156</xdr:row>
      <xdr:rowOff>342861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84820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157</xdr:row>
      <xdr:rowOff>38100</xdr:rowOff>
    </xdr:from>
    <xdr:to>
      <xdr:col>3</xdr:col>
      <xdr:colOff>352385</xdr:colOff>
      <xdr:row>157</xdr:row>
      <xdr:rowOff>361910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8521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158</xdr:row>
      <xdr:rowOff>38100</xdr:rowOff>
    </xdr:from>
    <xdr:to>
      <xdr:col>3</xdr:col>
      <xdr:colOff>352385</xdr:colOff>
      <xdr:row>158</xdr:row>
      <xdr:rowOff>361910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85591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161</xdr:row>
      <xdr:rowOff>38100</xdr:rowOff>
    </xdr:from>
    <xdr:ext cx="333333" cy="314286"/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85972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163</xdr:row>
      <xdr:rowOff>38100</xdr:rowOff>
    </xdr:from>
    <xdr:to>
      <xdr:col>3</xdr:col>
      <xdr:colOff>352385</xdr:colOff>
      <xdr:row>163</xdr:row>
      <xdr:rowOff>361910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8635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164</xdr:row>
      <xdr:rowOff>38100</xdr:rowOff>
    </xdr:from>
    <xdr:to>
      <xdr:col>3</xdr:col>
      <xdr:colOff>352385</xdr:colOff>
      <xdr:row>164</xdr:row>
      <xdr:rowOff>361910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8673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165</xdr:row>
      <xdr:rowOff>38100</xdr:rowOff>
    </xdr:from>
    <xdr:to>
      <xdr:col>3</xdr:col>
      <xdr:colOff>342861</xdr:colOff>
      <xdr:row>165</xdr:row>
      <xdr:rowOff>352386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87115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166</xdr:row>
      <xdr:rowOff>38100</xdr:rowOff>
    </xdr:from>
    <xdr:to>
      <xdr:col>3</xdr:col>
      <xdr:colOff>352385</xdr:colOff>
      <xdr:row>166</xdr:row>
      <xdr:rowOff>361910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8749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168</xdr:row>
      <xdr:rowOff>47625</xdr:rowOff>
    </xdr:from>
    <xdr:to>
      <xdr:col>3</xdr:col>
      <xdr:colOff>348935</xdr:colOff>
      <xdr:row>168</xdr:row>
      <xdr:rowOff>352365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87887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169</xdr:row>
      <xdr:rowOff>38100</xdr:rowOff>
    </xdr:from>
    <xdr:to>
      <xdr:col>3</xdr:col>
      <xdr:colOff>352385</xdr:colOff>
      <xdr:row>169</xdr:row>
      <xdr:rowOff>361910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8825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170</xdr:row>
      <xdr:rowOff>19050</xdr:rowOff>
    </xdr:from>
    <xdr:to>
      <xdr:col>3</xdr:col>
      <xdr:colOff>371431</xdr:colOff>
      <xdr:row>170</xdr:row>
      <xdr:rowOff>361907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88620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173</xdr:row>
      <xdr:rowOff>28575</xdr:rowOff>
    </xdr:from>
    <xdr:to>
      <xdr:col>3</xdr:col>
      <xdr:colOff>352383</xdr:colOff>
      <xdr:row>173</xdr:row>
      <xdr:rowOff>361908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89011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174</xdr:row>
      <xdr:rowOff>28575</xdr:rowOff>
    </xdr:from>
    <xdr:to>
      <xdr:col>3</xdr:col>
      <xdr:colOff>361908</xdr:colOff>
      <xdr:row>174</xdr:row>
      <xdr:rowOff>371432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89392125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175</xdr:row>
      <xdr:rowOff>38100</xdr:rowOff>
    </xdr:from>
    <xdr:to>
      <xdr:col>3</xdr:col>
      <xdr:colOff>352386</xdr:colOff>
      <xdr:row>175</xdr:row>
      <xdr:rowOff>352386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2650" y="89782650"/>
          <a:ext cx="314286" cy="31428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176</xdr:row>
      <xdr:rowOff>38100</xdr:rowOff>
    </xdr:from>
    <xdr:ext cx="333333" cy="314286"/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90163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178</xdr:row>
      <xdr:rowOff>38100</xdr:rowOff>
    </xdr:from>
    <xdr:to>
      <xdr:col>3</xdr:col>
      <xdr:colOff>352385</xdr:colOff>
      <xdr:row>178</xdr:row>
      <xdr:rowOff>361910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90544650"/>
          <a:ext cx="323810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179</xdr:row>
      <xdr:rowOff>38100</xdr:rowOff>
    </xdr:from>
    <xdr:ext cx="333333" cy="314286"/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90925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180</xdr:row>
      <xdr:rowOff>38100</xdr:rowOff>
    </xdr:from>
    <xdr:to>
      <xdr:col>3</xdr:col>
      <xdr:colOff>361908</xdr:colOff>
      <xdr:row>180</xdr:row>
      <xdr:rowOff>361910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91306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181</xdr:row>
      <xdr:rowOff>47625</xdr:rowOff>
    </xdr:from>
    <xdr:to>
      <xdr:col>3</xdr:col>
      <xdr:colOff>348935</xdr:colOff>
      <xdr:row>181</xdr:row>
      <xdr:rowOff>352365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91697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182</xdr:row>
      <xdr:rowOff>38100</xdr:rowOff>
    </xdr:from>
    <xdr:to>
      <xdr:col>3</xdr:col>
      <xdr:colOff>361908</xdr:colOff>
      <xdr:row>182</xdr:row>
      <xdr:rowOff>361910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9206865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183</xdr:row>
      <xdr:rowOff>38100</xdr:rowOff>
    </xdr:from>
    <xdr:ext cx="333333" cy="314286"/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92449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28575</xdr:colOff>
      <xdr:row>184</xdr:row>
      <xdr:rowOff>38100</xdr:rowOff>
    </xdr:from>
    <xdr:to>
      <xdr:col>3</xdr:col>
      <xdr:colOff>342861</xdr:colOff>
      <xdr:row>184</xdr:row>
      <xdr:rowOff>352386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92830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185</xdr:row>
      <xdr:rowOff>38100</xdr:rowOff>
    </xdr:from>
    <xdr:to>
      <xdr:col>3</xdr:col>
      <xdr:colOff>352385</xdr:colOff>
      <xdr:row>185</xdr:row>
      <xdr:rowOff>361910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93211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186</xdr:row>
      <xdr:rowOff>47625</xdr:rowOff>
    </xdr:from>
    <xdr:to>
      <xdr:col>3</xdr:col>
      <xdr:colOff>348935</xdr:colOff>
      <xdr:row>186</xdr:row>
      <xdr:rowOff>352365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93602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187</xdr:row>
      <xdr:rowOff>19050</xdr:rowOff>
    </xdr:from>
    <xdr:to>
      <xdr:col>3</xdr:col>
      <xdr:colOff>352383</xdr:colOff>
      <xdr:row>187</xdr:row>
      <xdr:rowOff>352383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93954600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188</xdr:row>
      <xdr:rowOff>38100</xdr:rowOff>
    </xdr:from>
    <xdr:to>
      <xdr:col>3</xdr:col>
      <xdr:colOff>342858</xdr:colOff>
      <xdr:row>188</xdr:row>
      <xdr:rowOff>352386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94354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189</xdr:row>
      <xdr:rowOff>28575</xdr:rowOff>
    </xdr:from>
    <xdr:to>
      <xdr:col>3</xdr:col>
      <xdr:colOff>352383</xdr:colOff>
      <xdr:row>189</xdr:row>
      <xdr:rowOff>361908</xdr:rowOff>
    </xdr:to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94726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190</xdr:row>
      <xdr:rowOff>38100</xdr:rowOff>
    </xdr:from>
    <xdr:to>
      <xdr:col>3</xdr:col>
      <xdr:colOff>352385</xdr:colOff>
      <xdr:row>190</xdr:row>
      <xdr:rowOff>361910</xdr:rowOff>
    </xdr:to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9511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191</xdr:row>
      <xdr:rowOff>38100</xdr:rowOff>
    </xdr:from>
    <xdr:to>
      <xdr:col>3</xdr:col>
      <xdr:colOff>342861</xdr:colOff>
      <xdr:row>191</xdr:row>
      <xdr:rowOff>352386</xdr:rowOff>
    </xdr:to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95497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193</xdr:row>
      <xdr:rowOff>38100</xdr:rowOff>
    </xdr:from>
    <xdr:to>
      <xdr:col>3</xdr:col>
      <xdr:colOff>342861</xdr:colOff>
      <xdr:row>193</xdr:row>
      <xdr:rowOff>352386</xdr:rowOff>
    </xdr:to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95878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196</xdr:row>
      <xdr:rowOff>28575</xdr:rowOff>
    </xdr:from>
    <xdr:to>
      <xdr:col>3</xdr:col>
      <xdr:colOff>352385</xdr:colOff>
      <xdr:row>196</xdr:row>
      <xdr:rowOff>361908</xdr:rowOff>
    </xdr:to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96250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197</xdr:row>
      <xdr:rowOff>38100</xdr:rowOff>
    </xdr:from>
    <xdr:to>
      <xdr:col>3</xdr:col>
      <xdr:colOff>352385</xdr:colOff>
      <xdr:row>197</xdr:row>
      <xdr:rowOff>361910</xdr:rowOff>
    </xdr:to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9664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198</xdr:row>
      <xdr:rowOff>38100</xdr:rowOff>
    </xdr:from>
    <xdr:to>
      <xdr:col>3</xdr:col>
      <xdr:colOff>342861</xdr:colOff>
      <xdr:row>198</xdr:row>
      <xdr:rowOff>352386</xdr:rowOff>
    </xdr:to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97021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199</xdr:row>
      <xdr:rowOff>38100</xdr:rowOff>
    </xdr:from>
    <xdr:to>
      <xdr:col>3</xdr:col>
      <xdr:colOff>352385</xdr:colOff>
      <xdr:row>199</xdr:row>
      <xdr:rowOff>361910</xdr:rowOff>
    </xdr:to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9740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200</xdr:row>
      <xdr:rowOff>38100</xdr:rowOff>
    </xdr:from>
    <xdr:to>
      <xdr:col>3</xdr:col>
      <xdr:colOff>352383</xdr:colOff>
      <xdr:row>200</xdr:row>
      <xdr:rowOff>361910</xdr:rowOff>
    </xdr:to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97783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201</xdr:row>
      <xdr:rowOff>28575</xdr:rowOff>
    </xdr:from>
    <xdr:to>
      <xdr:col>3</xdr:col>
      <xdr:colOff>352385</xdr:colOff>
      <xdr:row>201</xdr:row>
      <xdr:rowOff>352385</xdr:rowOff>
    </xdr:to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98155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202</xdr:row>
      <xdr:rowOff>38100</xdr:rowOff>
    </xdr:from>
    <xdr:to>
      <xdr:col>3</xdr:col>
      <xdr:colOff>361908</xdr:colOff>
      <xdr:row>202</xdr:row>
      <xdr:rowOff>361910</xdr:rowOff>
    </xdr:to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53125" y="98545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203</xdr:row>
      <xdr:rowOff>38100</xdr:rowOff>
    </xdr:from>
    <xdr:to>
      <xdr:col>3</xdr:col>
      <xdr:colOff>361908</xdr:colOff>
      <xdr:row>203</xdr:row>
      <xdr:rowOff>361910</xdr:rowOff>
    </xdr:to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98926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205</xdr:row>
      <xdr:rowOff>28575</xdr:rowOff>
    </xdr:from>
    <xdr:to>
      <xdr:col>3</xdr:col>
      <xdr:colOff>342858</xdr:colOff>
      <xdr:row>205</xdr:row>
      <xdr:rowOff>342861</xdr:rowOff>
    </xdr:to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99298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209</xdr:row>
      <xdr:rowOff>28575</xdr:rowOff>
    </xdr:from>
    <xdr:to>
      <xdr:col>3</xdr:col>
      <xdr:colOff>361908</xdr:colOff>
      <xdr:row>209</xdr:row>
      <xdr:rowOff>352385</xdr:rowOff>
    </xdr:to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99679125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210</xdr:row>
      <xdr:rowOff>38100</xdr:rowOff>
    </xdr:from>
    <xdr:ext cx="333333" cy="314286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100069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38100</xdr:colOff>
      <xdr:row>211</xdr:row>
      <xdr:rowOff>47625</xdr:rowOff>
    </xdr:from>
    <xdr:to>
      <xdr:col>3</xdr:col>
      <xdr:colOff>348935</xdr:colOff>
      <xdr:row>211</xdr:row>
      <xdr:rowOff>352365</xdr:rowOff>
    </xdr:to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100460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212</xdr:row>
      <xdr:rowOff>28575</xdr:rowOff>
    </xdr:from>
    <xdr:to>
      <xdr:col>3</xdr:col>
      <xdr:colOff>361910</xdr:colOff>
      <xdr:row>212</xdr:row>
      <xdr:rowOff>361908</xdr:rowOff>
    </xdr:to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62650" y="100822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213</xdr:row>
      <xdr:rowOff>38100</xdr:rowOff>
    </xdr:from>
    <xdr:to>
      <xdr:col>3</xdr:col>
      <xdr:colOff>352385</xdr:colOff>
      <xdr:row>213</xdr:row>
      <xdr:rowOff>361910</xdr:rowOff>
    </xdr:to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0121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214</xdr:row>
      <xdr:rowOff>38100</xdr:rowOff>
    </xdr:from>
    <xdr:to>
      <xdr:col>3</xdr:col>
      <xdr:colOff>352385</xdr:colOff>
      <xdr:row>214</xdr:row>
      <xdr:rowOff>361910</xdr:rowOff>
    </xdr:to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101593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215</xdr:row>
      <xdr:rowOff>28575</xdr:rowOff>
    </xdr:from>
    <xdr:to>
      <xdr:col>3</xdr:col>
      <xdr:colOff>342858</xdr:colOff>
      <xdr:row>215</xdr:row>
      <xdr:rowOff>342861</xdr:rowOff>
    </xdr:to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01965125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216</xdr:row>
      <xdr:rowOff>38100</xdr:rowOff>
    </xdr:from>
    <xdr:to>
      <xdr:col>3</xdr:col>
      <xdr:colOff>342858</xdr:colOff>
      <xdr:row>216</xdr:row>
      <xdr:rowOff>352386</xdr:rowOff>
    </xdr:to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02355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217</xdr:row>
      <xdr:rowOff>38100</xdr:rowOff>
    </xdr:from>
    <xdr:to>
      <xdr:col>3</xdr:col>
      <xdr:colOff>352385</xdr:colOff>
      <xdr:row>217</xdr:row>
      <xdr:rowOff>361910</xdr:rowOff>
    </xdr:to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3125" y="10273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218</xdr:row>
      <xdr:rowOff>28575</xdr:rowOff>
    </xdr:from>
    <xdr:to>
      <xdr:col>3</xdr:col>
      <xdr:colOff>352385</xdr:colOff>
      <xdr:row>218</xdr:row>
      <xdr:rowOff>352385</xdr:rowOff>
    </xdr:to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103108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220</xdr:row>
      <xdr:rowOff>38100</xdr:rowOff>
    </xdr:from>
    <xdr:to>
      <xdr:col>3</xdr:col>
      <xdr:colOff>352385</xdr:colOff>
      <xdr:row>220</xdr:row>
      <xdr:rowOff>361910</xdr:rowOff>
    </xdr:to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10349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221</xdr:row>
      <xdr:rowOff>28575</xdr:rowOff>
    </xdr:from>
    <xdr:to>
      <xdr:col>3</xdr:col>
      <xdr:colOff>342861</xdr:colOff>
      <xdr:row>221</xdr:row>
      <xdr:rowOff>342861</xdr:rowOff>
    </xdr:to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103870125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224</xdr:row>
      <xdr:rowOff>28575</xdr:rowOff>
    </xdr:from>
    <xdr:to>
      <xdr:col>3</xdr:col>
      <xdr:colOff>352385</xdr:colOff>
      <xdr:row>224</xdr:row>
      <xdr:rowOff>361908</xdr:rowOff>
    </xdr:to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04251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225</xdr:row>
      <xdr:rowOff>38100</xdr:rowOff>
    </xdr:from>
    <xdr:to>
      <xdr:col>3</xdr:col>
      <xdr:colOff>342858</xdr:colOff>
      <xdr:row>225</xdr:row>
      <xdr:rowOff>352386</xdr:rowOff>
    </xdr:to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04641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226</xdr:row>
      <xdr:rowOff>28575</xdr:rowOff>
    </xdr:from>
    <xdr:to>
      <xdr:col>3</xdr:col>
      <xdr:colOff>352385</xdr:colOff>
      <xdr:row>226</xdr:row>
      <xdr:rowOff>361908</xdr:rowOff>
    </xdr:to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05013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230</xdr:row>
      <xdr:rowOff>19050</xdr:rowOff>
    </xdr:from>
    <xdr:to>
      <xdr:col>3</xdr:col>
      <xdr:colOff>371431</xdr:colOff>
      <xdr:row>230</xdr:row>
      <xdr:rowOff>361907</xdr:rowOff>
    </xdr:to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05384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232</xdr:row>
      <xdr:rowOff>38100</xdr:rowOff>
    </xdr:from>
    <xdr:to>
      <xdr:col>3</xdr:col>
      <xdr:colOff>352383</xdr:colOff>
      <xdr:row>232</xdr:row>
      <xdr:rowOff>361910</xdr:rowOff>
    </xdr:to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105784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233</xdr:row>
      <xdr:rowOff>38100</xdr:rowOff>
    </xdr:from>
    <xdr:to>
      <xdr:col>3</xdr:col>
      <xdr:colOff>361908</xdr:colOff>
      <xdr:row>233</xdr:row>
      <xdr:rowOff>380957</xdr:rowOff>
    </xdr:to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06165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234</xdr:row>
      <xdr:rowOff>38100</xdr:rowOff>
    </xdr:from>
    <xdr:to>
      <xdr:col>3</xdr:col>
      <xdr:colOff>352385</xdr:colOff>
      <xdr:row>234</xdr:row>
      <xdr:rowOff>361910</xdr:rowOff>
    </xdr:to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06546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235</xdr:row>
      <xdr:rowOff>28575</xdr:rowOff>
    </xdr:from>
    <xdr:to>
      <xdr:col>3</xdr:col>
      <xdr:colOff>352383</xdr:colOff>
      <xdr:row>235</xdr:row>
      <xdr:rowOff>361908</xdr:rowOff>
    </xdr:to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06918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236</xdr:row>
      <xdr:rowOff>38100</xdr:rowOff>
    </xdr:from>
    <xdr:to>
      <xdr:col>3</xdr:col>
      <xdr:colOff>352385</xdr:colOff>
      <xdr:row>236</xdr:row>
      <xdr:rowOff>361910</xdr:rowOff>
    </xdr:to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0730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239</xdr:row>
      <xdr:rowOff>38100</xdr:rowOff>
    </xdr:from>
    <xdr:to>
      <xdr:col>3</xdr:col>
      <xdr:colOff>361908</xdr:colOff>
      <xdr:row>239</xdr:row>
      <xdr:rowOff>380957</xdr:rowOff>
    </xdr:to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07689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240</xdr:row>
      <xdr:rowOff>38100</xdr:rowOff>
    </xdr:from>
    <xdr:to>
      <xdr:col>3</xdr:col>
      <xdr:colOff>352385</xdr:colOff>
      <xdr:row>240</xdr:row>
      <xdr:rowOff>361910</xdr:rowOff>
    </xdr:to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108070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256</xdr:row>
      <xdr:rowOff>38100</xdr:rowOff>
    </xdr:from>
    <xdr:to>
      <xdr:col>3</xdr:col>
      <xdr:colOff>361908</xdr:colOff>
      <xdr:row>256</xdr:row>
      <xdr:rowOff>380957</xdr:rowOff>
    </xdr:to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08451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257</xdr:row>
      <xdr:rowOff>38100</xdr:rowOff>
    </xdr:from>
    <xdr:to>
      <xdr:col>3</xdr:col>
      <xdr:colOff>352385</xdr:colOff>
      <xdr:row>257</xdr:row>
      <xdr:rowOff>361910</xdr:rowOff>
    </xdr:to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108832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258</xdr:row>
      <xdr:rowOff>28575</xdr:rowOff>
    </xdr:from>
    <xdr:to>
      <xdr:col>3</xdr:col>
      <xdr:colOff>352385</xdr:colOff>
      <xdr:row>258</xdr:row>
      <xdr:rowOff>352385</xdr:rowOff>
    </xdr:to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09204125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259</xdr:row>
      <xdr:rowOff>38100</xdr:rowOff>
    </xdr:from>
    <xdr:to>
      <xdr:col>3</xdr:col>
      <xdr:colOff>342860</xdr:colOff>
      <xdr:row>259</xdr:row>
      <xdr:rowOff>361910</xdr:rowOff>
    </xdr:to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43600" y="10959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260</xdr:row>
      <xdr:rowOff>38100</xdr:rowOff>
    </xdr:from>
    <xdr:to>
      <xdr:col>3</xdr:col>
      <xdr:colOff>361908</xdr:colOff>
      <xdr:row>260</xdr:row>
      <xdr:rowOff>361910</xdr:rowOff>
    </xdr:to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109975650"/>
          <a:ext cx="333333" cy="32381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261</xdr:row>
      <xdr:rowOff>38100</xdr:rowOff>
    </xdr:from>
    <xdr:ext cx="333333" cy="314286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110356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262</xdr:row>
      <xdr:rowOff>28575</xdr:rowOff>
    </xdr:from>
    <xdr:to>
      <xdr:col>3</xdr:col>
      <xdr:colOff>352383</xdr:colOff>
      <xdr:row>262</xdr:row>
      <xdr:rowOff>361908</xdr:rowOff>
    </xdr:to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10728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263</xdr:row>
      <xdr:rowOff>19050</xdr:rowOff>
    </xdr:from>
    <xdr:to>
      <xdr:col>3</xdr:col>
      <xdr:colOff>371431</xdr:colOff>
      <xdr:row>263</xdr:row>
      <xdr:rowOff>361907</xdr:rowOff>
    </xdr:to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11099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264</xdr:row>
      <xdr:rowOff>38100</xdr:rowOff>
    </xdr:from>
    <xdr:to>
      <xdr:col>3</xdr:col>
      <xdr:colOff>342861</xdr:colOff>
      <xdr:row>264</xdr:row>
      <xdr:rowOff>352386</xdr:rowOff>
    </xdr:to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111499650"/>
          <a:ext cx="314286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265</xdr:row>
      <xdr:rowOff>19050</xdr:rowOff>
    </xdr:from>
    <xdr:to>
      <xdr:col>3</xdr:col>
      <xdr:colOff>371431</xdr:colOff>
      <xdr:row>265</xdr:row>
      <xdr:rowOff>361907</xdr:rowOff>
    </xdr:to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11861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266</xdr:row>
      <xdr:rowOff>28575</xdr:rowOff>
    </xdr:from>
    <xdr:to>
      <xdr:col>3</xdr:col>
      <xdr:colOff>352385</xdr:colOff>
      <xdr:row>266</xdr:row>
      <xdr:rowOff>361908</xdr:rowOff>
    </xdr:to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12252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267</xdr:row>
      <xdr:rowOff>38100</xdr:rowOff>
    </xdr:from>
    <xdr:to>
      <xdr:col>3</xdr:col>
      <xdr:colOff>342858</xdr:colOff>
      <xdr:row>267</xdr:row>
      <xdr:rowOff>352386</xdr:rowOff>
    </xdr:to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12642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268</xdr:row>
      <xdr:rowOff>28575</xdr:rowOff>
    </xdr:from>
    <xdr:to>
      <xdr:col>3</xdr:col>
      <xdr:colOff>352383</xdr:colOff>
      <xdr:row>268</xdr:row>
      <xdr:rowOff>361908</xdr:rowOff>
    </xdr:to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13014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269</xdr:row>
      <xdr:rowOff>38100</xdr:rowOff>
    </xdr:from>
    <xdr:to>
      <xdr:col>3</xdr:col>
      <xdr:colOff>352385</xdr:colOff>
      <xdr:row>269</xdr:row>
      <xdr:rowOff>361910</xdr:rowOff>
    </xdr:to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953125" y="113404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270</xdr:row>
      <xdr:rowOff>38100</xdr:rowOff>
    </xdr:from>
    <xdr:to>
      <xdr:col>3</xdr:col>
      <xdr:colOff>361908</xdr:colOff>
      <xdr:row>270</xdr:row>
      <xdr:rowOff>380957</xdr:rowOff>
    </xdr:to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13785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271</xdr:row>
      <xdr:rowOff>28575</xdr:rowOff>
    </xdr:from>
    <xdr:to>
      <xdr:col>3</xdr:col>
      <xdr:colOff>352383</xdr:colOff>
      <xdr:row>271</xdr:row>
      <xdr:rowOff>361908</xdr:rowOff>
    </xdr:to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43600" y="114157125"/>
          <a:ext cx="333333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272</xdr:row>
      <xdr:rowOff>38100</xdr:rowOff>
    </xdr:from>
    <xdr:to>
      <xdr:col>3</xdr:col>
      <xdr:colOff>361908</xdr:colOff>
      <xdr:row>272</xdr:row>
      <xdr:rowOff>361910</xdr:rowOff>
    </xdr:to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5" y="114547650"/>
          <a:ext cx="333333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273</xdr:row>
      <xdr:rowOff>38100</xdr:rowOff>
    </xdr:from>
    <xdr:to>
      <xdr:col>3</xdr:col>
      <xdr:colOff>352385</xdr:colOff>
      <xdr:row>273</xdr:row>
      <xdr:rowOff>361910</xdr:rowOff>
    </xdr:to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953125" y="11492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290</xdr:row>
      <xdr:rowOff>38100</xdr:rowOff>
    </xdr:from>
    <xdr:to>
      <xdr:col>3</xdr:col>
      <xdr:colOff>352385</xdr:colOff>
      <xdr:row>290</xdr:row>
      <xdr:rowOff>361910</xdr:rowOff>
    </xdr:to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53125" y="115309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291</xdr:row>
      <xdr:rowOff>38100</xdr:rowOff>
    </xdr:from>
    <xdr:to>
      <xdr:col>3</xdr:col>
      <xdr:colOff>361908</xdr:colOff>
      <xdr:row>291</xdr:row>
      <xdr:rowOff>380957</xdr:rowOff>
    </xdr:to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53125" y="115690650"/>
          <a:ext cx="333333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292</xdr:row>
      <xdr:rowOff>19050</xdr:rowOff>
    </xdr:from>
    <xdr:to>
      <xdr:col>3</xdr:col>
      <xdr:colOff>371431</xdr:colOff>
      <xdr:row>292</xdr:row>
      <xdr:rowOff>361907</xdr:rowOff>
    </xdr:to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16052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293</xdr:row>
      <xdr:rowOff>19050</xdr:rowOff>
    </xdr:from>
    <xdr:to>
      <xdr:col>3</xdr:col>
      <xdr:colOff>371431</xdr:colOff>
      <xdr:row>293</xdr:row>
      <xdr:rowOff>361907</xdr:rowOff>
    </xdr:to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600" y="116433600"/>
          <a:ext cx="352381" cy="3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294</xdr:row>
      <xdr:rowOff>28575</xdr:rowOff>
    </xdr:from>
    <xdr:to>
      <xdr:col>3</xdr:col>
      <xdr:colOff>352385</xdr:colOff>
      <xdr:row>294</xdr:row>
      <xdr:rowOff>361908</xdr:rowOff>
    </xdr:to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116824125"/>
          <a:ext cx="323810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295</xdr:row>
      <xdr:rowOff>47625</xdr:rowOff>
    </xdr:from>
    <xdr:to>
      <xdr:col>3</xdr:col>
      <xdr:colOff>348935</xdr:colOff>
      <xdr:row>295</xdr:row>
      <xdr:rowOff>352365</xdr:rowOff>
    </xdr:to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117224175"/>
          <a:ext cx="310835" cy="30474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296</xdr:row>
      <xdr:rowOff>38100</xdr:rowOff>
    </xdr:from>
    <xdr:ext cx="333333" cy="314286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43600" y="117595650"/>
          <a:ext cx="333333" cy="314286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297</xdr:row>
      <xdr:rowOff>38100</xdr:rowOff>
    </xdr:from>
    <xdr:to>
      <xdr:col>3</xdr:col>
      <xdr:colOff>342858</xdr:colOff>
      <xdr:row>297</xdr:row>
      <xdr:rowOff>352386</xdr:rowOff>
    </xdr:to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34075" y="117976650"/>
          <a:ext cx="3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298</xdr:row>
      <xdr:rowOff>47625</xdr:rowOff>
    </xdr:from>
    <xdr:to>
      <xdr:col>3</xdr:col>
      <xdr:colOff>348935</xdr:colOff>
      <xdr:row>298</xdr:row>
      <xdr:rowOff>352365</xdr:rowOff>
    </xdr:to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2650" y="118367175"/>
          <a:ext cx="310835" cy="30474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300</xdr:row>
      <xdr:rowOff>38100</xdr:rowOff>
    </xdr:from>
    <xdr:to>
      <xdr:col>3</xdr:col>
      <xdr:colOff>352385</xdr:colOff>
      <xdr:row>300</xdr:row>
      <xdr:rowOff>361910</xdr:rowOff>
    </xdr:to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18738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312</xdr:row>
      <xdr:rowOff>38100</xdr:rowOff>
    </xdr:from>
    <xdr:to>
      <xdr:col>3</xdr:col>
      <xdr:colOff>352385</xdr:colOff>
      <xdr:row>312</xdr:row>
      <xdr:rowOff>361910</xdr:rowOff>
    </xdr:to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53125" y="119119650"/>
          <a:ext cx="323810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313</xdr:row>
      <xdr:rowOff>38100</xdr:rowOff>
    </xdr:from>
    <xdr:to>
      <xdr:col>3</xdr:col>
      <xdr:colOff>342861</xdr:colOff>
      <xdr:row>313</xdr:row>
      <xdr:rowOff>352386</xdr:rowOff>
    </xdr:to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53125" y="119500650"/>
          <a:ext cx="314286" cy="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53"/>
  <sheetViews>
    <sheetView showGridLines="0" tabSelected="1" zoomScale="82" zoomScaleNormal="82" workbookViewId="0">
      <selection activeCell="B1" sqref="B1:C2"/>
    </sheetView>
  </sheetViews>
  <sheetFormatPr defaultColWidth="0" defaultRowHeight="15" zeroHeight="1" x14ac:dyDescent="0.25"/>
  <cols>
    <col min="1" max="2" width="5.7109375" style="50" customWidth="1"/>
    <col min="3" max="3" width="22.85546875" style="50" customWidth="1"/>
    <col min="4" max="4" width="9.140625" style="50" customWidth="1"/>
    <col min="5" max="6" width="5.7109375" style="50" customWidth="1"/>
    <col min="7" max="7" width="22.85546875" style="50" customWidth="1"/>
    <col min="8" max="8" width="9.140625" style="50" customWidth="1"/>
    <col min="9" max="10" width="5.7109375" style="50" customWidth="1"/>
    <col min="11" max="11" width="22.85546875" style="50" customWidth="1"/>
    <col min="12" max="13" width="9.140625" style="50" customWidth="1"/>
    <col min="14" max="15" width="5.7109375" style="50" customWidth="1"/>
    <col min="16" max="16" width="22.85546875" style="50" customWidth="1"/>
    <col min="17" max="18" width="9.140625" style="50" customWidth="1"/>
    <col min="19" max="19" width="5.140625" style="49" customWidth="1"/>
    <col min="20" max="20" width="61.5703125" style="50" customWidth="1"/>
    <col min="21" max="21" width="2.85546875" style="50" customWidth="1"/>
    <col min="22" max="25" width="9.140625" customWidth="1"/>
    <col min="26" max="16384" width="9.140625" hidden="1"/>
  </cols>
  <sheetData>
    <row r="1" spans="1:25" ht="15" customHeight="1" x14ac:dyDescent="0.25">
      <c r="A1" s="57"/>
      <c r="B1" s="105" t="s">
        <v>17</v>
      </c>
      <c r="C1" s="10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96" t="s">
        <v>135</v>
      </c>
      <c r="W1" s="96"/>
      <c r="X1" s="96"/>
      <c r="Y1" s="96"/>
    </row>
    <row r="2" spans="1:25" ht="15" customHeight="1" x14ac:dyDescent="0.25">
      <c r="A2" s="57"/>
      <c r="B2" s="106"/>
      <c r="C2" s="106"/>
      <c r="D2" s="57"/>
      <c r="E2" s="57"/>
      <c r="F2" s="57"/>
      <c r="G2" s="108" t="s">
        <v>13</v>
      </c>
      <c r="H2" s="108"/>
      <c r="I2" s="57"/>
      <c r="J2" s="57"/>
      <c r="K2" s="100" t="s">
        <v>25</v>
      </c>
      <c r="L2" s="100"/>
      <c r="M2" s="57"/>
      <c r="N2" s="57"/>
      <c r="O2" s="57"/>
      <c r="P2" s="57"/>
      <c r="Q2" s="57"/>
      <c r="R2" s="57"/>
      <c r="S2" s="57"/>
      <c r="T2" s="57"/>
      <c r="U2" s="57"/>
      <c r="V2" s="59"/>
      <c r="W2" s="59"/>
      <c r="X2" s="59"/>
      <c r="Y2" s="59"/>
    </row>
    <row r="3" spans="1:25" ht="15" customHeight="1" x14ac:dyDescent="0.25">
      <c r="A3" s="57"/>
      <c r="B3" s="58"/>
      <c r="C3" s="58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9"/>
      <c r="W3" s="59"/>
      <c r="X3" s="59"/>
      <c r="Y3" s="59"/>
    </row>
    <row r="4" spans="1:25" ht="15" customHeight="1" x14ac:dyDescent="0.25">
      <c r="A4" s="107" t="s">
        <v>112</v>
      </c>
      <c r="B4" s="107"/>
      <c r="C4" s="60">
        <f>10000000-C6</f>
        <v>10000000</v>
      </c>
      <c r="D4" s="57"/>
      <c r="E4" s="57"/>
      <c r="F4" s="57"/>
      <c r="G4" s="61" t="s">
        <v>14</v>
      </c>
      <c r="H4" s="62">
        <f>COUNTIF(DEF!M3:M10,12)+COUNTIF(MID!M3:M13,12)+COUNTIF(RUC!M3:M5,12)+COUNTIF(FWD!M3:M10,12)</f>
        <v>0</v>
      </c>
      <c r="I4" s="57"/>
      <c r="J4" s="57"/>
      <c r="K4" s="63" t="s">
        <v>18</v>
      </c>
      <c r="L4" s="64">
        <f>COUNTIF(DEF!L2:L10,"&gt;450000")+COUNTIF(MID!L2:L13,"&gt;450000")+COUNTIF(RUC!L2:L5,"&gt;450000")+COUNTIF(FWD!L3:L10,"&gt;450000")</f>
        <v>0</v>
      </c>
      <c r="M4" s="57"/>
      <c r="N4" s="57"/>
      <c r="O4" s="57"/>
      <c r="P4" s="57"/>
      <c r="Q4" s="57"/>
      <c r="R4" s="57"/>
      <c r="S4" s="103" t="s">
        <v>93</v>
      </c>
      <c r="T4" s="103"/>
      <c r="U4" s="57"/>
      <c r="V4" s="59"/>
      <c r="W4" s="59"/>
      <c r="X4" s="59"/>
      <c r="Y4" s="59"/>
    </row>
    <row r="5" spans="1:25" ht="15" customHeight="1" x14ac:dyDescent="0.25">
      <c r="A5" s="57"/>
      <c r="B5" s="65"/>
      <c r="C5" s="66"/>
      <c r="D5" s="57"/>
      <c r="E5" s="57"/>
      <c r="F5" s="57"/>
      <c r="G5" s="61" t="s">
        <v>15</v>
      </c>
      <c r="H5" s="62">
        <f>COUNTIF(DEF!M3:M10,13)+COUNTIF(MID!M3:M13,13)+COUNTIF(RUC!M3:M5,13)+COUNTIF(FWD!M3:M10,13)</f>
        <v>0</v>
      </c>
      <c r="I5" s="64"/>
      <c r="J5" s="57"/>
      <c r="K5" s="63" t="s">
        <v>374</v>
      </c>
      <c r="L5" s="64">
        <f>COUNTIF(DEF!L2:L10,"&gt;250000")-COUNTIF(DEF!L2:L10,"&gt;=450000")+COUNTIF(MID!L2:L13,"&gt;250000")-COUNTIF(MID!L2:L13,"&gt;=450000")+COUNTIF(RUC!L2:L5,"&gt;250000")-COUNTIF(RUC!L2:L5,"&gt;=450000")+COUNTIF(FWD!L3:L10,"&gt;250000")-COUNTIF(FWD!L3:L10,"&gt;=450000")</f>
        <v>0</v>
      </c>
      <c r="M5" s="64"/>
      <c r="N5" s="57"/>
      <c r="O5" s="57"/>
      <c r="P5" s="57"/>
      <c r="Q5" s="57"/>
      <c r="R5" s="57"/>
      <c r="S5" s="103"/>
      <c r="T5" s="103"/>
      <c r="U5" s="57"/>
      <c r="V5" s="59"/>
      <c r="W5" s="59"/>
      <c r="X5" s="59"/>
      <c r="Y5" s="59"/>
    </row>
    <row r="6" spans="1:25" ht="15" customHeight="1" x14ac:dyDescent="0.25">
      <c r="A6" s="107" t="s">
        <v>113</v>
      </c>
      <c r="B6" s="107"/>
      <c r="C6" s="67">
        <f>IFERROR(C12+G12+K12+C16+G16+K16+P12+P16+C21+G21+K21+C25+G25+K25+C29+K29+P21+P25+P29+C34+G34+P34+C39+G39+K39+C43+G43+K43+P39+P43,"$0")</f>
        <v>0</v>
      </c>
      <c r="D6" s="57"/>
      <c r="E6" s="57"/>
      <c r="F6" s="57"/>
      <c r="G6" s="61" t="s">
        <v>16</v>
      </c>
      <c r="H6" s="62">
        <f>COUNTIF(DEF!M3:M10,14)+COUNTIF(MID!M3:M13,14)+COUNTIF(RUC!M3:M5,14)+COUNTIF(FWD!M3:M10,14)</f>
        <v>0</v>
      </c>
      <c r="I6" s="64"/>
      <c r="J6" s="57"/>
      <c r="K6" s="63" t="s">
        <v>19</v>
      </c>
      <c r="L6" s="64">
        <f>COUNTIF(DEF!L2:L10,"&gt;0")-COUNTIF(DEF!L2:L10,"&gt;=250000")+COUNTIF(MID!L2:L13,"&gt;0")-COUNTIF(MID!L2:L13,"&gt;=250000")+COUNTIF(RUC!L2:L5,"&gt;0")-COUNTIF(RUC!L2:L5,"&gt;=250000")+COUNTIF(FWD!L3:L10,"&gt;0")-COUNTIF(FWD!L3:L10,"&gt;=250000")</f>
        <v>0</v>
      </c>
      <c r="M6" s="57"/>
      <c r="N6" s="57"/>
      <c r="O6" s="102"/>
      <c r="P6" s="102"/>
      <c r="Q6" s="102"/>
      <c r="R6" s="57"/>
      <c r="S6" s="68"/>
      <c r="T6" s="68"/>
      <c r="U6" s="57"/>
      <c r="V6" s="59"/>
      <c r="W6" s="59"/>
      <c r="X6" s="59"/>
      <c r="Y6" s="59"/>
    </row>
    <row r="7" spans="1:25" x14ac:dyDescent="0.25">
      <c r="A7" s="57"/>
      <c r="B7" s="66"/>
      <c r="C7" s="66"/>
      <c r="D7" s="57"/>
      <c r="E7" s="57"/>
      <c r="F7" s="57"/>
      <c r="G7" s="57"/>
      <c r="H7" s="57"/>
      <c r="I7" s="64"/>
      <c r="J7" s="57"/>
      <c r="K7" s="57"/>
      <c r="L7" s="57"/>
      <c r="M7" s="57"/>
      <c r="N7" s="57"/>
      <c r="O7" s="102"/>
      <c r="P7" s="102"/>
      <c r="Q7" s="102"/>
      <c r="R7" s="57"/>
      <c r="S7" s="104" t="s">
        <v>94</v>
      </c>
      <c r="T7" s="104"/>
      <c r="U7" s="57"/>
      <c r="V7" s="59"/>
      <c r="W7" s="59"/>
      <c r="X7" s="59"/>
      <c r="Y7" s="59"/>
    </row>
    <row r="8" spans="1:25" ht="15.75" x14ac:dyDescent="0.25">
      <c r="A8" s="107" t="s">
        <v>116</v>
      </c>
      <c r="B8" s="107"/>
      <c r="C8" s="61">
        <f>SUM(DEF!N3+DEF!N4+DEF!N5+DEF!N6+DEF!N7+DEF!N8+DEF!N9+DEF!N10+MID!N3+MID!N4+MID!N5+MID!N6+MID!N7+MID!N8+MID!N9+MID!N10+MID!N11+MID!N12+MID!N13+RUC!N3+RUC!N4+RUC!N5+FWD!N3+FWD!N4+FWD!N5+FWD!N6+FWD!N7+FWD!N8+FWD!N9+FWD!N10)</f>
        <v>0</v>
      </c>
      <c r="D8" s="57"/>
      <c r="E8" s="57"/>
      <c r="F8" s="57"/>
      <c r="G8" s="57"/>
      <c r="H8" s="57"/>
      <c r="I8" s="64"/>
      <c r="J8" s="57"/>
      <c r="K8" s="69"/>
      <c r="L8" s="70"/>
      <c r="M8" s="71"/>
      <c r="N8" s="57"/>
      <c r="O8" s="57"/>
      <c r="P8" s="57"/>
      <c r="Q8" s="57"/>
      <c r="R8" s="57"/>
      <c r="S8" s="104"/>
      <c r="T8" s="104"/>
      <c r="U8" s="57"/>
      <c r="V8" s="59"/>
      <c r="W8" s="59"/>
      <c r="X8" s="59"/>
      <c r="Y8" s="59"/>
    </row>
    <row r="9" spans="1:25" x14ac:dyDescent="0.25">
      <c r="A9" s="72"/>
      <c r="B9" s="72"/>
      <c r="C9" s="69"/>
      <c r="D9" s="57"/>
      <c r="E9" s="57"/>
      <c r="F9" s="57"/>
      <c r="G9" s="57"/>
      <c r="H9" s="57"/>
      <c r="I9" s="64"/>
      <c r="J9" s="57"/>
      <c r="K9" s="69"/>
      <c r="L9" s="70"/>
      <c r="M9" s="71"/>
      <c r="N9" s="57"/>
      <c r="O9" s="57"/>
      <c r="P9" s="57"/>
      <c r="Q9" s="57"/>
      <c r="R9" s="57"/>
      <c r="S9" s="68"/>
      <c r="T9" s="68"/>
      <c r="U9" s="57"/>
      <c r="V9" s="59"/>
      <c r="W9" s="59"/>
      <c r="X9" s="59"/>
      <c r="Y9" s="59"/>
    </row>
    <row r="10" spans="1:25" ht="1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4"/>
      <c r="P10" s="74"/>
      <c r="Q10" s="74"/>
      <c r="R10" s="74"/>
      <c r="S10" s="12" t="s">
        <v>6</v>
      </c>
      <c r="T10" s="51" t="s">
        <v>118</v>
      </c>
      <c r="U10" s="57"/>
      <c r="V10" s="59"/>
      <c r="W10" s="59"/>
      <c r="X10" s="59"/>
      <c r="Y10" s="59"/>
    </row>
    <row r="11" spans="1:25" ht="15" customHeight="1" x14ac:dyDescent="0.25">
      <c r="A11" s="73"/>
      <c r="B11" s="101"/>
      <c r="C11" s="75" t="str">
        <f>IFERROR(VLOOKUP(T10,DEF!A3:I286,5,0),"")</f>
        <v/>
      </c>
      <c r="D11" s="76" t="str">
        <f>IFERROR(VLOOKUP(T10,DEF!A3:I286,7,0),"")</f>
        <v/>
      </c>
      <c r="E11" s="73"/>
      <c r="F11" s="101"/>
      <c r="G11" s="75" t="str">
        <f>IFERROR(VLOOKUP(T11,DEF!A3:I286,5,0),"")</f>
        <v/>
      </c>
      <c r="H11" s="77" t="str">
        <f>IFERROR(VLOOKUP(T11,DEF!A3:I286,7,0),"")</f>
        <v/>
      </c>
      <c r="I11" s="73"/>
      <c r="J11" s="99"/>
      <c r="K11" s="78" t="str">
        <f>IFERROR(VLOOKUP(T12,DEF!A3:I286,5,0),"")</f>
        <v/>
      </c>
      <c r="L11" s="79" t="str">
        <f>IFERROR(VLOOKUP(T12,DEF!A3:I286,7,0),"")</f>
        <v/>
      </c>
      <c r="M11" s="73"/>
      <c r="N11" s="74"/>
      <c r="O11" s="97"/>
      <c r="P11" s="75" t="str">
        <f>IFERROR(VLOOKUP(T16,DEF!A3:I286,5,0),"")</f>
        <v/>
      </c>
      <c r="Q11" s="77" t="str">
        <f>IFERROR(VLOOKUP(T16,DEF!A3:I286,7,0),"")</f>
        <v/>
      </c>
      <c r="R11" s="74"/>
      <c r="S11" s="11" t="s">
        <v>7</v>
      </c>
      <c r="T11" s="52" t="s">
        <v>118</v>
      </c>
      <c r="U11" s="57"/>
      <c r="V11" s="59"/>
      <c r="W11" s="59"/>
      <c r="X11" s="59"/>
      <c r="Y11" s="59"/>
    </row>
    <row r="12" spans="1:25" ht="15" customHeight="1" x14ac:dyDescent="0.25">
      <c r="A12" s="73"/>
      <c r="B12" s="101"/>
      <c r="C12" s="80">
        <f>IFERROR(VLOOKUP(T10,DEF!A2:I286,6,0),"")</f>
        <v>0</v>
      </c>
      <c r="D12" s="81" t="str">
        <f>IFERROR(VLOOKUP(T10,DEF!A3:I286,8,0),"")</f>
        <v/>
      </c>
      <c r="E12" s="73"/>
      <c r="F12" s="101"/>
      <c r="G12" s="82">
        <f>IFERROR(VLOOKUP(T11,DEF!A2:I286,6,0),"")</f>
        <v>0</v>
      </c>
      <c r="H12" s="83" t="str">
        <f>IFERROR(VLOOKUP(T11,DEF!A3:I286,8,0),"")</f>
        <v/>
      </c>
      <c r="I12" s="73"/>
      <c r="J12" s="99"/>
      <c r="K12" s="80">
        <f>IFERROR(VLOOKUP(T12,DEF!A2:I286,6,0),"")</f>
        <v>0</v>
      </c>
      <c r="L12" s="83" t="str">
        <f>IFERROR(VLOOKUP(T12,DEF!A3:I286,8,0),"")</f>
        <v/>
      </c>
      <c r="M12" s="73"/>
      <c r="N12" s="74"/>
      <c r="O12" s="97"/>
      <c r="P12" s="82">
        <f>IFERROR(VLOOKUP(T16,DEF!A2:I286,6,0),"")</f>
        <v>0</v>
      </c>
      <c r="Q12" s="83" t="str">
        <f>IFERROR(VLOOKUP(T16,DEF!A3:I286,8,0),"")</f>
        <v/>
      </c>
      <c r="R12" s="74"/>
      <c r="S12" s="10" t="s">
        <v>12</v>
      </c>
      <c r="T12" s="51" t="s">
        <v>118</v>
      </c>
      <c r="U12" s="57"/>
      <c r="V12" s="59"/>
      <c r="W12" s="94"/>
      <c r="X12" s="59"/>
      <c r="Y12" s="59"/>
    </row>
    <row r="13" spans="1:25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74"/>
      <c r="P13" s="74"/>
      <c r="Q13" s="74"/>
      <c r="R13" s="74"/>
      <c r="S13" s="11" t="s">
        <v>20</v>
      </c>
      <c r="T13" s="52" t="s">
        <v>118</v>
      </c>
      <c r="U13" s="57"/>
      <c r="V13" s="59"/>
      <c r="W13" s="59"/>
      <c r="X13" s="59"/>
      <c r="Y13" s="59"/>
    </row>
    <row r="14" spans="1:25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4"/>
      <c r="P14" s="74"/>
      <c r="Q14" s="74"/>
      <c r="R14" s="74"/>
      <c r="S14" s="10" t="s">
        <v>21</v>
      </c>
      <c r="T14" s="53" t="s">
        <v>118</v>
      </c>
      <c r="U14" s="57"/>
      <c r="V14" s="59"/>
      <c r="W14" s="59"/>
      <c r="X14" s="59"/>
      <c r="Y14" s="59"/>
    </row>
    <row r="15" spans="1:25" x14ac:dyDescent="0.25">
      <c r="A15" s="73"/>
      <c r="B15" s="99"/>
      <c r="C15" s="84" t="str">
        <f>IFERROR(VLOOKUP(T13,DEF!A3:I286,5,0),"")</f>
        <v/>
      </c>
      <c r="D15" s="79" t="str">
        <f>IFERROR(VLOOKUP(T13,DEF!A3:I286,7,0),"")</f>
        <v/>
      </c>
      <c r="E15" s="73"/>
      <c r="F15" s="98"/>
      <c r="G15" s="75" t="str">
        <f>IFERROR(VLOOKUP(T14,DEF!A3:I286,5,0),"")</f>
        <v/>
      </c>
      <c r="H15" s="77" t="str">
        <f>IFERROR(VLOOKUP(T14,DEF!A3:I286,7,0),"")</f>
        <v/>
      </c>
      <c r="I15" s="73"/>
      <c r="J15" s="99"/>
      <c r="K15" s="75" t="str">
        <f>IFERROR(VLOOKUP(T15,DEF!A3:I286,5,0),"")</f>
        <v/>
      </c>
      <c r="L15" s="77" t="str">
        <f>IFERROR(VLOOKUP(T15,DEF!A3:I286,7,0),"")</f>
        <v/>
      </c>
      <c r="M15" s="73"/>
      <c r="N15" s="74"/>
      <c r="O15" s="97"/>
      <c r="P15" s="75" t="str">
        <f>IFERROR(VLOOKUP(T17,DEF!A3:I286,5,0),"")</f>
        <v/>
      </c>
      <c r="Q15" s="77" t="str">
        <f>IFERROR(VLOOKUP(T17,DEF!A3:I286,7,0),"")</f>
        <v/>
      </c>
      <c r="R15" s="74"/>
      <c r="S15" s="11" t="s">
        <v>22</v>
      </c>
      <c r="T15" s="52" t="s">
        <v>118</v>
      </c>
      <c r="U15" s="57"/>
      <c r="V15" s="59"/>
      <c r="W15" s="59"/>
      <c r="X15" s="59"/>
      <c r="Y15" s="59"/>
    </row>
    <row r="16" spans="1:25" x14ac:dyDescent="0.25">
      <c r="A16" s="73"/>
      <c r="B16" s="99"/>
      <c r="C16" s="85">
        <f>IFERROR(VLOOKUP(T13,DEF!A2:I286,6,0),"")</f>
        <v>0</v>
      </c>
      <c r="D16" s="81" t="str">
        <f>IFERROR(VLOOKUP(T13,DEF!A3:I286,8,0),"")</f>
        <v/>
      </c>
      <c r="E16" s="73"/>
      <c r="F16" s="98"/>
      <c r="G16" s="82">
        <f>IFERROR(VLOOKUP(T14,DEF!A2:I286,6,0),"")</f>
        <v>0</v>
      </c>
      <c r="H16" s="83" t="str">
        <f>IFERROR(VLOOKUP(T14,DEF!A3:I286,8,0),"")</f>
        <v/>
      </c>
      <c r="I16" s="73"/>
      <c r="J16" s="99"/>
      <c r="K16" s="82">
        <f>IFERROR(VLOOKUP(T15,DEF!A2:I286,6,0),"")</f>
        <v>0</v>
      </c>
      <c r="L16" s="83" t="str">
        <f>IFERROR(VLOOKUP(T15,DEF!A3:I286,8,0),"")</f>
        <v/>
      </c>
      <c r="M16" s="73"/>
      <c r="N16" s="74"/>
      <c r="O16" s="97"/>
      <c r="P16" s="82">
        <f>IFERROR(VLOOKUP(T17,DEF!A2:I286,6,0),"")</f>
        <v>0</v>
      </c>
      <c r="Q16" s="83" t="str">
        <f>IFERROR(VLOOKUP(T17,DEF!A3:I286,8,0),"")</f>
        <v/>
      </c>
      <c r="R16" s="74"/>
      <c r="S16" s="10" t="s">
        <v>23</v>
      </c>
      <c r="T16" s="53" t="s">
        <v>118</v>
      </c>
      <c r="U16" s="57"/>
      <c r="V16" s="59"/>
      <c r="W16" s="59"/>
      <c r="X16" s="59"/>
      <c r="Y16" s="59"/>
    </row>
    <row r="17" spans="1:25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P17" s="74"/>
      <c r="Q17" s="74"/>
      <c r="R17" s="74"/>
      <c r="S17" s="11" t="s">
        <v>24</v>
      </c>
      <c r="T17" s="52" t="s">
        <v>118</v>
      </c>
      <c r="U17" s="57"/>
      <c r="V17" s="59"/>
      <c r="W17" s="59"/>
      <c r="X17" s="59"/>
      <c r="Y17" s="59"/>
    </row>
    <row r="18" spans="1:25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4"/>
      <c r="P18" s="74"/>
      <c r="Q18" s="74"/>
      <c r="R18" s="74"/>
      <c r="S18" s="57"/>
      <c r="T18" s="57"/>
      <c r="U18" s="57"/>
      <c r="V18" s="59"/>
      <c r="W18" s="59"/>
      <c r="X18" s="59"/>
      <c r="Y18" s="59"/>
    </row>
    <row r="19" spans="1:25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74"/>
      <c r="P19" s="74"/>
      <c r="Q19" s="74"/>
      <c r="R19" s="74"/>
      <c r="S19" s="57"/>
      <c r="T19" s="57"/>
      <c r="U19" s="57"/>
      <c r="V19" s="59"/>
      <c r="W19" s="59"/>
      <c r="X19" s="59"/>
      <c r="Y19" s="59"/>
    </row>
    <row r="20" spans="1:25" ht="15" customHeight="1" x14ac:dyDescent="0.25">
      <c r="A20" s="73"/>
      <c r="B20" s="99"/>
      <c r="C20" s="75" t="str">
        <f>IFERROR(VLOOKUP(T20,MID!A3:I270,5,0),"")</f>
        <v/>
      </c>
      <c r="D20" s="77" t="str">
        <f>IFERROR(VLOOKUP(T20,MID!A3:I270,7,0),"")</f>
        <v/>
      </c>
      <c r="E20" s="73"/>
      <c r="F20" s="98"/>
      <c r="G20" s="75" t="str">
        <f>IFERROR(VLOOKUP(T21,MID!A3:I270,5,0),"")</f>
        <v/>
      </c>
      <c r="H20" s="77" t="str">
        <f>IFERROR(VLOOKUP(T21,MID!A3:I270,7,0),"")</f>
        <v/>
      </c>
      <c r="I20" s="73"/>
      <c r="J20" s="98"/>
      <c r="K20" s="86" t="str">
        <f>IFERROR(VLOOKUP(T22,MID!A3:I270,5,0),"")</f>
        <v/>
      </c>
      <c r="L20" s="87" t="str">
        <f>IFERROR(VLOOKUP(T22,MID!A3:I270,7,0),"")</f>
        <v/>
      </c>
      <c r="M20" s="73"/>
      <c r="N20" s="74"/>
      <c r="O20" s="97"/>
      <c r="P20" s="86" t="str">
        <f>IFERROR(VLOOKUP(T28,MID!A3:I270,5,0),"")</f>
        <v/>
      </c>
      <c r="Q20" s="87" t="str">
        <f>IFERROR(VLOOKUP(T28,MID!A3:I270,7,0),"")</f>
        <v/>
      </c>
      <c r="R20" s="74"/>
      <c r="S20" s="6" t="s">
        <v>65</v>
      </c>
      <c r="T20" s="54" t="s">
        <v>119</v>
      </c>
      <c r="U20" s="57"/>
      <c r="V20" s="59"/>
      <c r="W20" s="59"/>
      <c r="X20" s="59"/>
      <c r="Y20" s="59"/>
    </row>
    <row r="21" spans="1:25" x14ac:dyDescent="0.25">
      <c r="A21" s="73"/>
      <c r="B21" s="99"/>
      <c r="C21" s="82">
        <f>IFERROR(VLOOKUP(T20,MID!A2:I270,6,0),"")</f>
        <v>0</v>
      </c>
      <c r="D21" s="83" t="str">
        <f>IFERROR(VLOOKUP(T20,MID!A3:I270,8,0),"")</f>
        <v/>
      </c>
      <c r="E21" s="73"/>
      <c r="F21" s="98"/>
      <c r="G21" s="88">
        <f>IFERROR(VLOOKUP(T21,MID!A2:I270,6,0),"")</f>
        <v>0</v>
      </c>
      <c r="H21" s="83" t="str">
        <f>IFERROR(VLOOKUP(T21,MID!A3:I270,8,0),"")</f>
        <v/>
      </c>
      <c r="I21" s="73"/>
      <c r="J21" s="98"/>
      <c r="K21" s="89">
        <f>IFERROR(VLOOKUP(T22,MID!A2:I270,6,0),"")</f>
        <v>0</v>
      </c>
      <c r="L21" s="90" t="str">
        <f>IFERROR(VLOOKUP(T22,MID!A3:I270,8,0),"")</f>
        <v/>
      </c>
      <c r="M21" s="73"/>
      <c r="N21" s="74"/>
      <c r="O21" s="97"/>
      <c r="P21" s="89">
        <f>IFERROR(VLOOKUP(T28,MID!A2:I270,6,0),"")</f>
        <v>0</v>
      </c>
      <c r="Q21" s="90" t="str">
        <f>IFERROR(VLOOKUP(T28,MID!A3:I270,8,0),"")</f>
        <v/>
      </c>
      <c r="R21" s="74"/>
      <c r="S21" s="5" t="s">
        <v>72</v>
      </c>
      <c r="T21" s="55" t="s">
        <v>119</v>
      </c>
      <c r="U21" s="57"/>
      <c r="V21" s="59"/>
      <c r="W21" s="59"/>
      <c r="X21" s="59"/>
      <c r="Y21" s="59"/>
    </row>
    <row r="22" spans="1:25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4"/>
      <c r="O22" s="74"/>
      <c r="P22" s="74"/>
      <c r="Q22" s="74"/>
      <c r="R22" s="74"/>
      <c r="S22" s="6" t="s">
        <v>73</v>
      </c>
      <c r="T22" s="56" t="s">
        <v>119</v>
      </c>
      <c r="U22" s="57"/>
      <c r="V22" s="59"/>
      <c r="W22" s="59"/>
      <c r="X22" s="59"/>
      <c r="Y22" s="59"/>
    </row>
    <row r="23" spans="1:25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4"/>
      <c r="P23" s="74"/>
      <c r="Q23" s="74"/>
      <c r="R23" s="74"/>
      <c r="S23" s="5" t="s">
        <v>74</v>
      </c>
      <c r="T23" s="55" t="s">
        <v>119</v>
      </c>
      <c r="U23" s="57"/>
      <c r="V23" s="59"/>
      <c r="W23" s="59"/>
      <c r="X23" s="59"/>
      <c r="Y23" s="59"/>
    </row>
    <row r="24" spans="1:25" x14ac:dyDescent="0.25">
      <c r="A24" s="73"/>
      <c r="B24" s="98"/>
      <c r="C24" s="86" t="str">
        <f>IFERROR(VLOOKUP(T23,MID!A3:I270,5,0),"")</f>
        <v/>
      </c>
      <c r="D24" s="87" t="str">
        <f>IFERROR(VLOOKUP(T23,MID!A3:I270,7,0),"")</f>
        <v/>
      </c>
      <c r="E24" s="73"/>
      <c r="F24" s="98"/>
      <c r="G24" s="86" t="str">
        <f>IFERROR(VLOOKUP(T24,MID!A3:I270,5,0),"")</f>
        <v/>
      </c>
      <c r="H24" s="87" t="str">
        <f>IFERROR(VLOOKUP(T24,MID!A3:I270,7,0),"")</f>
        <v/>
      </c>
      <c r="I24" s="73"/>
      <c r="J24" s="98"/>
      <c r="K24" s="86" t="str">
        <f>IFERROR(VLOOKUP(T25,MID!A3:I270,5,0),"")</f>
        <v/>
      </c>
      <c r="L24" s="87" t="str">
        <f>IFERROR(VLOOKUP(T25,MID!A3:I270,7,0),"")</f>
        <v/>
      </c>
      <c r="M24" s="73"/>
      <c r="N24" s="74"/>
      <c r="O24" s="97"/>
      <c r="P24" s="86" t="str">
        <f>IFERROR(VLOOKUP(T29,MID!A3:I270,5,0),"")</f>
        <v/>
      </c>
      <c r="Q24" s="87" t="str">
        <f>IFERROR(VLOOKUP(T29,MID!A3:I270,7,0),"")</f>
        <v/>
      </c>
      <c r="R24" s="74"/>
      <c r="S24" s="6" t="s">
        <v>75</v>
      </c>
      <c r="T24" s="56" t="s">
        <v>119</v>
      </c>
      <c r="U24" s="57"/>
      <c r="V24" s="59"/>
      <c r="W24" s="59"/>
      <c r="X24" s="59"/>
      <c r="Y24" s="59"/>
    </row>
    <row r="25" spans="1:25" x14ac:dyDescent="0.25">
      <c r="A25" s="73"/>
      <c r="B25" s="98"/>
      <c r="C25" s="89">
        <f>IFERROR(VLOOKUP(T23,MID!A2:I270,6,0),"")</f>
        <v>0</v>
      </c>
      <c r="D25" s="90" t="str">
        <f>IFERROR(VLOOKUP(T23,MID!A3:I270,8,0),"")</f>
        <v/>
      </c>
      <c r="E25" s="73"/>
      <c r="F25" s="98"/>
      <c r="G25" s="89">
        <f>IFERROR(VLOOKUP(T24,MID!A2:I270,6,0),"")</f>
        <v>0</v>
      </c>
      <c r="H25" s="90" t="str">
        <f>IFERROR(VLOOKUP(T24,MID!A3:I270,8,0),"")</f>
        <v/>
      </c>
      <c r="I25" s="73"/>
      <c r="J25" s="98"/>
      <c r="K25" s="89">
        <f>IFERROR(VLOOKUP(T25,MID!A2:I270,6,0),"")</f>
        <v>0</v>
      </c>
      <c r="L25" s="90" t="str">
        <f>IFERROR(VLOOKUP(T25,MID!A3:I270,8,0),"")</f>
        <v/>
      </c>
      <c r="M25" s="73"/>
      <c r="N25" s="74"/>
      <c r="O25" s="97"/>
      <c r="P25" s="89">
        <f>IFERROR(VLOOKUP(T29,MID!A2:I270,6,0),"")</f>
        <v>0</v>
      </c>
      <c r="Q25" s="90" t="str">
        <f>IFERROR(VLOOKUP(T29,MID!A3:I270,8,0),"")</f>
        <v/>
      </c>
      <c r="R25" s="74"/>
      <c r="S25" s="5" t="s">
        <v>76</v>
      </c>
      <c r="T25" s="55" t="s">
        <v>119</v>
      </c>
      <c r="U25" s="57"/>
      <c r="V25" s="59"/>
      <c r="W25" s="59"/>
      <c r="X25" s="59"/>
      <c r="Y25" s="59"/>
    </row>
    <row r="26" spans="1:25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74"/>
      <c r="P26" s="74"/>
      <c r="Q26" s="74"/>
      <c r="R26" s="74"/>
      <c r="S26" s="6" t="s">
        <v>77</v>
      </c>
      <c r="T26" s="56" t="s">
        <v>119</v>
      </c>
      <c r="U26" s="57"/>
      <c r="V26" s="59"/>
      <c r="W26" s="59"/>
      <c r="X26" s="59"/>
      <c r="Y26" s="59"/>
    </row>
    <row r="27" spans="1:25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4"/>
      <c r="P27" s="74"/>
      <c r="Q27" s="74"/>
      <c r="R27" s="74"/>
      <c r="S27" s="5" t="s">
        <v>78</v>
      </c>
      <c r="T27" s="55" t="s">
        <v>119</v>
      </c>
      <c r="U27" s="57"/>
      <c r="V27" s="59"/>
      <c r="W27" s="59"/>
      <c r="X27" s="59"/>
      <c r="Y27" s="59"/>
    </row>
    <row r="28" spans="1:25" x14ac:dyDescent="0.25">
      <c r="A28" s="73"/>
      <c r="B28" s="98"/>
      <c r="C28" s="86" t="str">
        <f>IFERROR(VLOOKUP(T26,MID!A3:I270,5,0),"")</f>
        <v/>
      </c>
      <c r="D28" s="87" t="str">
        <f>IFERROR(VLOOKUP(T26,MID!A3:I270,7,0),"")</f>
        <v/>
      </c>
      <c r="E28" s="73"/>
      <c r="F28" s="98"/>
      <c r="G28" s="73"/>
      <c r="H28" s="73"/>
      <c r="I28" s="73"/>
      <c r="J28" s="98"/>
      <c r="K28" s="86" t="str">
        <f>IFERROR(VLOOKUP(T27,MID!A3:I270,5,0),"")</f>
        <v/>
      </c>
      <c r="L28" s="87" t="str">
        <f>IFERROR(VLOOKUP(T27,MID!A3:I270,7,0),"")</f>
        <v/>
      </c>
      <c r="M28" s="73"/>
      <c r="N28" s="74"/>
      <c r="O28" s="97"/>
      <c r="P28" s="86" t="str">
        <f>IFERROR(VLOOKUP(T30,MID!A3:I270,5,0),"")</f>
        <v/>
      </c>
      <c r="Q28" s="87" t="str">
        <f>IFERROR(VLOOKUP(T30,MID!A3:I270,7,0),"")</f>
        <v/>
      </c>
      <c r="R28" s="74"/>
      <c r="S28" s="6" t="s">
        <v>79</v>
      </c>
      <c r="T28" s="56" t="s">
        <v>119</v>
      </c>
      <c r="U28" s="57"/>
      <c r="V28" s="59"/>
      <c r="W28" s="59"/>
      <c r="X28" s="59"/>
      <c r="Y28" s="59"/>
    </row>
    <row r="29" spans="1:25" x14ac:dyDescent="0.25">
      <c r="A29" s="73"/>
      <c r="B29" s="98"/>
      <c r="C29" s="89">
        <f>IFERROR(VLOOKUP(T26,MID!A2:I270,6,0),"")</f>
        <v>0</v>
      </c>
      <c r="D29" s="90" t="str">
        <f>IFERROR(VLOOKUP(T26,MID!A3:I270,8,0),"")</f>
        <v/>
      </c>
      <c r="E29" s="73"/>
      <c r="F29" s="98"/>
      <c r="G29" s="73"/>
      <c r="H29" s="73"/>
      <c r="I29" s="73"/>
      <c r="J29" s="98"/>
      <c r="K29" s="89">
        <f>IFERROR(VLOOKUP(T27,MID!A2:I270,6,0),"")</f>
        <v>0</v>
      </c>
      <c r="L29" s="90" t="str">
        <f>IFERROR(VLOOKUP(T27,MID!A3:I270,8,0),"")</f>
        <v/>
      </c>
      <c r="M29" s="73"/>
      <c r="N29" s="74"/>
      <c r="O29" s="97"/>
      <c r="P29" s="89">
        <f>IFERROR(VLOOKUP(T30,MID!A2:I270,6,0),"")</f>
        <v>0</v>
      </c>
      <c r="Q29" s="90" t="str">
        <f>IFERROR(VLOOKUP(T30,MID!A3:I270,8,0),"")</f>
        <v/>
      </c>
      <c r="R29" s="74"/>
      <c r="S29" s="5" t="s">
        <v>80</v>
      </c>
      <c r="T29" s="55" t="s">
        <v>119</v>
      </c>
      <c r="U29" s="57"/>
      <c r="V29" s="59"/>
      <c r="W29" s="59"/>
      <c r="X29" s="59"/>
      <c r="Y29" s="59"/>
    </row>
    <row r="30" spans="1:25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4"/>
      <c r="P30" s="74"/>
      <c r="Q30" s="74"/>
      <c r="R30" s="74"/>
      <c r="S30" s="6" t="s">
        <v>81</v>
      </c>
      <c r="T30" s="56" t="s">
        <v>119</v>
      </c>
      <c r="U30" s="57"/>
      <c r="V30" s="59"/>
      <c r="W30" s="59"/>
      <c r="X30" s="59"/>
      <c r="Y30" s="59"/>
    </row>
    <row r="31" spans="1:25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74"/>
      <c r="P31" s="74"/>
      <c r="Q31" s="74"/>
      <c r="R31" s="74"/>
      <c r="S31" s="57"/>
      <c r="T31" s="57"/>
      <c r="U31" s="57"/>
      <c r="V31" s="59"/>
      <c r="W31" s="59"/>
      <c r="X31" s="59"/>
      <c r="Y31" s="59"/>
    </row>
    <row r="32" spans="1:25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74"/>
      <c r="P32" s="74"/>
      <c r="Q32" s="74"/>
      <c r="R32" s="74"/>
      <c r="S32" s="57"/>
      <c r="T32" s="57"/>
      <c r="U32" s="57"/>
      <c r="V32" s="59"/>
      <c r="W32" s="59"/>
      <c r="X32" s="59"/>
      <c r="Y32" s="59"/>
    </row>
    <row r="33" spans="1:25" x14ac:dyDescent="0.25">
      <c r="A33" s="73"/>
      <c r="B33" s="98"/>
      <c r="C33" s="86" t="str">
        <f>IFERROR(VLOOKUP(T33,RUC!A3:I74,5,0),"")</f>
        <v/>
      </c>
      <c r="D33" s="87" t="str">
        <f>IFERROR(VLOOKUP(T33,RUC!A3:I74,7,0),"")</f>
        <v/>
      </c>
      <c r="E33" s="73"/>
      <c r="F33" s="98"/>
      <c r="G33" s="86" t="str">
        <f>IFERROR(VLOOKUP(T34,RUC!A3:I74,5,0),"")</f>
        <v/>
      </c>
      <c r="H33" s="87" t="str">
        <f>IFERROR(VLOOKUP(T33,RUC!A3:I74,7,0),"")</f>
        <v/>
      </c>
      <c r="I33" s="73"/>
      <c r="J33" s="98"/>
      <c r="K33" s="73"/>
      <c r="L33" s="73"/>
      <c r="M33" s="73"/>
      <c r="N33" s="74"/>
      <c r="O33" s="97"/>
      <c r="P33" s="86" t="str">
        <f>IFERROR(VLOOKUP(T35,RUC!A3:I74,5,0),"")</f>
        <v/>
      </c>
      <c r="Q33" s="87" t="str">
        <f>IFERROR(VLOOKUP(T35,RUC!A3:I74,7,0),"")</f>
        <v/>
      </c>
      <c r="R33" s="74"/>
      <c r="S33" s="6" t="s">
        <v>82</v>
      </c>
      <c r="T33" s="56" t="s">
        <v>120</v>
      </c>
      <c r="U33" s="57"/>
      <c r="V33" s="59"/>
      <c r="W33" s="59"/>
      <c r="X33" s="59"/>
      <c r="Y33" s="59"/>
    </row>
    <row r="34" spans="1:25" x14ac:dyDescent="0.25">
      <c r="A34" s="73"/>
      <c r="B34" s="98"/>
      <c r="C34" s="89">
        <f>IFERROR(VLOOKUP(T33,RUC!A2:I74,6,0),"")</f>
        <v>0</v>
      </c>
      <c r="D34" s="90" t="str">
        <f>IFERROR(VLOOKUP(T33,RUC!A3:I74,8,0),"")</f>
        <v/>
      </c>
      <c r="E34" s="73"/>
      <c r="F34" s="98"/>
      <c r="G34" s="89">
        <f>IFERROR(VLOOKUP(T34,RUC!A2:I74,6,0),"")</f>
        <v>0</v>
      </c>
      <c r="H34" s="90" t="str">
        <f>IFERROR(VLOOKUP(T34,RUC!A3:I74,8,0),"")</f>
        <v/>
      </c>
      <c r="I34" s="73"/>
      <c r="J34" s="98"/>
      <c r="K34" s="73"/>
      <c r="L34" s="73"/>
      <c r="M34" s="73"/>
      <c r="N34" s="74"/>
      <c r="O34" s="97"/>
      <c r="P34" s="89">
        <f>IFERROR(VLOOKUP(T35,RUC!A2:I74,6,0),"")</f>
        <v>0</v>
      </c>
      <c r="Q34" s="90" t="str">
        <f>IFERROR(VLOOKUP(T35,RUC!A3:I74,8,0),"")</f>
        <v/>
      </c>
      <c r="R34" s="74"/>
      <c r="S34" s="5" t="s">
        <v>83</v>
      </c>
      <c r="T34" s="55" t="s">
        <v>120</v>
      </c>
      <c r="U34" s="57"/>
      <c r="V34" s="59"/>
      <c r="W34" s="59"/>
      <c r="X34" s="59"/>
      <c r="Y34" s="59"/>
    </row>
    <row r="35" spans="1:25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6" t="s">
        <v>84</v>
      </c>
      <c r="T35" s="56" t="s">
        <v>120</v>
      </c>
      <c r="U35" s="57"/>
      <c r="V35" s="59"/>
      <c r="W35" s="59"/>
      <c r="X35" s="59"/>
      <c r="Y35" s="59"/>
    </row>
    <row r="36" spans="1:25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4"/>
      <c r="P36" s="74"/>
      <c r="Q36" s="74"/>
      <c r="R36" s="74"/>
      <c r="S36" s="57"/>
      <c r="T36" s="57"/>
      <c r="U36" s="57"/>
      <c r="V36" s="59"/>
      <c r="W36" s="59"/>
      <c r="X36" s="59"/>
      <c r="Y36" s="59"/>
    </row>
    <row r="37" spans="1:25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74"/>
      <c r="P37" s="74"/>
      <c r="Q37" s="74"/>
      <c r="R37" s="74"/>
      <c r="S37" s="57"/>
      <c r="T37" s="57"/>
      <c r="U37" s="57"/>
      <c r="V37" s="59"/>
      <c r="W37" s="59"/>
      <c r="X37" s="59"/>
      <c r="Y37" s="59"/>
    </row>
    <row r="38" spans="1:25" x14ac:dyDescent="0.25">
      <c r="A38" s="73"/>
      <c r="B38" s="98"/>
      <c r="C38" s="86" t="str">
        <f>IFERROR(VLOOKUP(T38,FWD!A3:I307,5,0),"")</f>
        <v/>
      </c>
      <c r="D38" s="87" t="str">
        <f>IFERROR(VLOOKUP(T38,FWD!A3:I307,7,0),"")</f>
        <v/>
      </c>
      <c r="E38" s="73"/>
      <c r="F38" s="98"/>
      <c r="G38" s="86" t="str">
        <f>IFERROR(VLOOKUP(T39,FWD!A3:I307,5,0),"")</f>
        <v/>
      </c>
      <c r="H38" s="87" t="str">
        <f>IFERROR(VLOOKUP(T39,FWD!A3:I307,7,0),"")</f>
        <v/>
      </c>
      <c r="I38" s="73"/>
      <c r="J38" s="98"/>
      <c r="K38" s="86" t="str">
        <f>IFERROR(VLOOKUP(T40,FWD!A3:I307,5,0),"")</f>
        <v/>
      </c>
      <c r="L38" s="87" t="str">
        <f>IFERROR(VLOOKUP(T40,FWD!A3:I307,7,0),"")</f>
        <v/>
      </c>
      <c r="M38" s="73"/>
      <c r="N38" s="74"/>
      <c r="O38" s="97"/>
      <c r="P38" s="86" t="str">
        <f>IFERROR(VLOOKUP(T44,FWD!A3:I307,5,0),"")</f>
        <v/>
      </c>
      <c r="Q38" s="87" t="str">
        <f>IFERROR(VLOOKUP(T44,FWD!A3:I307,7,0),"")</f>
        <v/>
      </c>
      <c r="R38" s="74"/>
      <c r="S38" s="6" t="s">
        <v>85</v>
      </c>
      <c r="T38" s="56" t="s">
        <v>121</v>
      </c>
      <c r="U38" s="57"/>
      <c r="V38" s="59"/>
      <c r="W38" s="59"/>
      <c r="X38" s="59"/>
      <c r="Y38" s="59"/>
    </row>
    <row r="39" spans="1:25" x14ac:dyDescent="0.25">
      <c r="A39" s="73"/>
      <c r="B39" s="98"/>
      <c r="C39" s="89">
        <f>IFERROR(VLOOKUP(T38,FWD!A2:I307,6,0),"")</f>
        <v>0</v>
      </c>
      <c r="D39" s="90" t="str">
        <f>IFERROR(VLOOKUP(T38,FWD!A3:I307,8,0),"")</f>
        <v/>
      </c>
      <c r="E39" s="73"/>
      <c r="F39" s="98"/>
      <c r="G39" s="89">
        <f>IFERROR(VLOOKUP(T39,FWD!A2:I307,6,0),"")</f>
        <v>0</v>
      </c>
      <c r="H39" s="90" t="str">
        <f>IFERROR(VLOOKUP(T39,FWD!A3:I307,8,0),"")</f>
        <v/>
      </c>
      <c r="I39" s="73"/>
      <c r="J39" s="98"/>
      <c r="K39" s="89">
        <f>IFERROR(VLOOKUP(T40,FWD!A2:I307,6,0),"")</f>
        <v>0</v>
      </c>
      <c r="L39" s="90" t="str">
        <f>IFERROR(VLOOKUP(T40,FWD!A3:I307,8,0),"")</f>
        <v/>
      </c>
      <c r="M39" s="73"/>
      <c r="N39" s="74"/>
      <c r="O39" s="97"/>
      <c r="P39" s="89">
        <f>IFERROR(VLOOKUP(T44,FWD!A2:I307,6,0),"")</f>
        <v>0</v>
      </c>
      <c r="Q39" s="90" t="str">
        <f>IFERROR(VLOOKUP(T44,FWD!A3:I307,8,0),"")</f>
        <v/>
      </c>
      <c r="R39" s="74"/>
      <c r="S39" s="5" t="s">
        <v>86</v>
      </c>
      <c r="T39" s="55" t="s">
        <v>121</v>
      </c>
      <c r="U39" s="57"/>
      <c r="V39" s="59"/>
      <c r="W39" s="59"/>
      <c r="X39" s="59"/>
      <c r="Y39" s="59"/>
    </row>
    <row r="40" spans="1:25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74"/>
      <c r="P40" s="74"/>
      <c r="Q40" s="74"/>
      <c r="R40" s="74"/>
      <c r="S40" s="6" t="s">
        <v>87</v>
      </c>
      <c r="T40" s="56" t="s">
        <v>121</v>
      </c>
      <c r="U40" s="57"/>
      <c r="V40" s="59"/>
      <c r="W40" s="59"/>
      <c r="X40" s="59"/>
      <c r="Y40" s="59"/>
    </row>
    <row r="41" spans="1:25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5" t="s">
        <v>88</v>
      </c>
      <c r="T41" s="55" t="s">
        <v>121</v>
      </c>
      <c r="U41" s="57"/>
      <c r="V41" s="59"/>
      <c r="W41" s="59"/>
      <c r="X41" s="59"/>
      <c r="Y41" s="59"/>
    </row>
    <row r="42" spans="1:25" x14ac:dyDescent="0.25">
      <c r="A42" s="73"/>
      <c r="B42" s="98"/>
      <c r="C42" s="86" t="str">
        <f>IFERROR(VLOOKUP(T41,FWD!A3:I307,5,0),"")</f>
        <v/>
      </c>
      <c r="D42" s="87" t="str">
        <f>IFERROR(VLOOKUP(T41,FWD!A3:I307,7,0),"")</f>
        <v/>
      </c>
      <c r="E42" s="73"/>
      <c r="F42" s="98"/>
      <c r="G42" s="86" t="str">
        <f>IFERROR(VLOOKUP(T42,FWD!A3:I307,5,0),"")</f>
        <v/>
      </c>
      <c r="H42" s="87" t="str">
        <f>IFERROR(VLOOKUP(T42,FWD!A3:I307,7,0),"")</f>
        <v/>
      </c>
      <c r="I42" s="73"/>
      <c r="J42" s="98"/>
      <c r="K42" s="86" t="str">
        <f>IFERROR(VLOOKUP(T43,FWD!A3:I307,5,0),"")</f>
        <v/>
      </c>
      <c r="L42" s="87" t="str">
        <f>IFERROR(VLOOKUP(T43,FWD!A3:I307,7,0),"")</f>
        <v/>
      </c>
      <c r="M42" s="73"/>
      <c r="N42" s="74"/>
      <c r="O42" s="97"/>
      <c r="P42" s="86" t="str">
        <f>IFERROR(VLOOKUP(T45,FWD!A3:I307,5,0),"")</f>
        <v/>
      </c>
      <c r="Q42" s="87" t="str">
        <f>IFERROR(VLOOKUP(T45,FWD!A3:I307,7,0),"")</f>
        <v/>
      </c>
      <c r="R42" s="74"/>
      <c r="S42" s="6" t="s">
        <v>89</v>
      </c>
      <c r="T42" s="56" t="s">
        <v>121</v>
      </c>
      <c r="U42" s="57"/>
      <c r="V42" s="59"/>
      <c r="W42" s="59"/>
      <c r="X42" s="59"/>
      <c r="Y42" s="59"/>
    </row>
    <row r="43" spans="1:25" x14ac:dyDescent="0.25">
      <c r="A43" s="73"/>
      <c r="B43" s="98"/>
      <c r="C43" s="89">
        <f>IFERROR(VLOOKUP(T41,FWD!A2:I307,6,0),"")</f>
        <v>0</v>
      </c>
      <c r="D43" s="90" t="str">
        <f>IFERROR(VLOOKUP(T41,FWD!A3:I307,8,0),"")</f>
        <v/>
      </c>
      <c r="E43" s="73"/>
      <c r="F43" s="98"/>
      <c r="G43" s="89">
        <f>IFERROR(VLOOKUP(T42,FWD!A2:I307,6,0),"")</f>
        <v>0</v>
      </c>
      <c r="H43" s="90" t="str">
        <f>IFERROR(VLOOKUP(T42,FWD!A3:I307,8,0),"")</f>
        <v/>
      </c>
      <c r="I43" s="73"/>
      <c r="J43" s="98"/>
      <c r="K43" s="89">
        <f>IFERROR(VLOOKUP(T43,FWD!A2:I307,6,0),"")</f>
        <v>0</v>
      </c>
      <c r="L43" s="90" t="str">
        <f>IFERROR(VLOOKUP(T43,FWD!A3:I307,8,0),"")</f>
        <v/>
      </c>
      <c r="M43" s="73"/>
      <c r="N43" s="74"/>
      <c r="O43" s="97"/>
      <c r="P43" s="89">
        <f>IFERROR(VLOOKUP(T45,FWD!A2:I307,6,0),"")</f>
        <v>0</v>
      </c>
      <c r="Q43" s="90" t="str">
        <f>IFERROR(VLOOKUP(T45,FWD!A3:I307,8,0),"")</f>
        <v/>
      </c>
      <c r="R43" s="74"/>
      <c r="S43" s="5" t="s">
        <v>90</v>
      </c>
      <c r="T43" s="55" t="s">
        <v>121</v>
      </c>
      <c r="U43" s="57"/>
      <c r="V43" s="59"/>
      <c r="W43" s="59"/>
      <c r="X43" s="59"/>
      <c r="Y43" s="59"/>
    </row>
    <row r="44" spans="1:25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  <c r="O44" s="74"/>
      <c r="P44" s="74"/>
      <c r="Q44" s="74"/>
      <c r="R44" s="74"/>
      <c r="S44" s="6" t="s">
        <v>91</v>
      </c>
      <c r="T44" s="56" t="s">
        <v>121</v>
      </c>
      <c r="U44" s="57"/>
      <c r="V44" s="59"/>
      <c r="W44" s="59"/>
      <c r="X44" s="59"/>
      <c r="Y44" s="59"/>
    </row>
    <row r="45" spans="1:25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4"/>
      <c r="O45" s="74"/>
      <c r="P45" s="74"/>
      <c r="Q45" s="74"/>
      <c r="R45" s="74"/>
      <c r="S45" s="5" t="s">
        <v>92</v>
      </c>
      <c r="T45" s="55" t="s">
        <v>121</v>
      </c>
      <c r="U45" s="57"/>
      <c r="V45" s="59"/>
      <c r="W45" s="59"/>
      <c r="X45" s="59"/>
      <c r="Y45" s="59"/>
    </row>
    <row r="46" spans="1:25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  <c r="O46" s="92"/>
      <c r="P46" s="92"/>
      <c r="Q46" s="92"/>
      <c r="R46" s="92"/>
      <c r="S46" s="57"/>
      <c r="T46" s="57"/>
      <c r="U46" s="57"/>
      <c r="V46" s="59"/>
      <c r="W46" s="59"/>
      <c r="X46" s="59"/>
      <c r="Y46" s="59"/>
    </row>
    <row r="47" spans="1:25" s="4" customForma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49"/>
      <c r="T47" s="49"/>
      <c r="U47" s="93"/>
      <c r="V47" s="59"/>
      <c r="W47" s="59"/>
      <c r="X47" s="59"/>
      <c r="Y47" s="59"/>
    </row>
    <row r="48" spans="1:25" s="4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93"/>
      <c r="V48" s="59"/>
      <c r="W48" s="59"/>
      <c r="X48" s="59"/>
      <c r="Y48" s="59"/>
    </row>
    <row r="49" spans="1:25" s="4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93"/>
      <c r="V49" s="59"/>
      <c r="W49" s="59"/>
      <c r="X49" s="59"/>
      <c r="Y49" s="59"/>
    </row>
    <row r="50" spans="1:25" s="4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93"/>
      <c r="V50" s="59"/>
      <c r="W50" s="59"/>
      <c r="X50" s="59"/>
      <c r="Y50" s="59"/>
    </row>
    <row r="51" spans="1:25" s="4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93"/>
      <c r="V51" s="59"/>
      <c r="W51" s="59"/>
      <c r="X51" s="59"/>
      <c r="Y51" s="59"/>
    </row>
    <row r="52" spans="1:25" s="4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93"/>
      <c r="V52" s="59"/>
      <c r="W52" s="59"/>
      <c r="X52" s="59"/>
      <c r="Y52" s="59"/>
    </row>
    <row r="53" spans="1:25" s="4" customFormat="1" hidden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</sheetData>
  <sheetProtection algorithmName="SHA-512" hashValue="6HNmrP1o04g6SxWJj7n//HjIgOlKguy9a1CUbqr+P3YZgTPFroGw4zqZLJcnxdW0C7nNPvjuSYJgVoApIdB4Dg==" saltValue="LKim8bnKxHCTDltQ6lVVmw==" spinCount="100000" sheet="1" objects="1" scenarios="1" selectLockedCells="1"/>
  <dataConsolidate/>
  <mergeCells count="42">
    <mergeCell ref="K2:L2"/>
    <mergeCell ref="B11:B12"/>
    <mergeCell ref="F11:F12"/>
    <mergeCell ref="O6:Q7"/>
    <mergeCell ref="S4:T5"/>
    <mergeCell ref="S7:T8"/>
    <mergeCell ref="B1:C2"/>
    <mergeCell ref="A4:B4"/>
    <mergeCell ref="A6:B6"/>
    <mergeCell ref="A8:B8"/>
    <mergeCell ref="G2:H2"/>
    <mergeCell ref="B20:B21"/>
    <mergeCell ref="F20:F21"/>
    <mergeCell ref="J20:J21"/>
    <mergeCell ref="O20:O21"/>
    <mergeCell ref="O11:O12"/>
    <mergeCell ref="O15:O16"/>
    <mergeCell ref="B15:B16"/>
    <mergeCell ref="F15:F16"/>
    <mergeCell ref="J15:J16"/>
    <mergeCell ref="J11:J12"/>
    <mergeCell ref="F24:F25"/>
    <mergeCell ref="B24:B25"/>
    <mergeCell ref="B28:B29"/>
    <mergeCell ref="F28:F29"/>
    <mergeCell ref="J28:J29"/>
    <mergeCell ref="V1:Y1"/>
    <mergeCell ref="O33:O34"/>
    <mergeCell ref="O28:O29"/>
    <mergeCell ref="B42:B43"/>
    <mergeCell ref="F42:F43"/>
    <mergeCell ref="J42:J43"/>
    <mergeCell ref="O42:O43"/>
    <mergeCell ref="O38:O39"/>
    <mergeCell ref="B33:B34"/>
    <mergeCell ref="F33:F34"/>
    <mergeCell ref="J33:J34"/>
    <mergeCell ref="B38:B39"/>
    <mergeCell ref="F38:F39"/>
    <mergeCell ref="J38:J39"/>
    <mergeCell ref="O24:O25"/>
    <mergeCell ref="J24:J25"/>
  </mergeCells>
  <conditionalFormatting sqref="C12 G12 K12 P12 P16 K16 G16 C16 C21 C25 C29 G25 G21 K21 K25 K29 P29 P25 P21 P34 P39 P43 K39 K43 G43 G39 G34 C34 C39 C43">
    <cfRule type="beginsWith" dxfId="1" priority="4" operator="beginsWith" text="0">
      <formula>LEFT(C12,LEN("0"))="0"</formula>
    </cfRule>
  </conditionalFormatting>
  <conditionalFormatting sqref="C4">
    <cfRule type="cellIs" dxfId="0" priority="1" operator="lessThan">
      <formula>1</formula>
    </cfRule>
  </conditionalFormatting>
  <dataValidations count="5">
    <dataValidation type="list" allowBlank="1" showInputMessage="1" showErrorMessage="1" sqref="T11:T17">
      <formula1>DEFENDER</formula1>
    </dataValidation>
    <dataValidation type="list" allowBlank="1" showInputMessage="1" showErrorMessage="1" sqref="T20:T30">
      <formula1>MIDFIELDER</formula1>
    </dataValidation>
    <dataValidation type="list" allowBlank="1" showInputMessage="1" showErrorMessage="1" sqref="T38:T45">
      <formula1>FORWARD</formula1>
    </dataValidation>
    <dataValidation type="list" allowBlank="1" showInputMessage="1" showErrorMessage="1" sqref="T33:T35">
      <formula1>RUCK</formula1>
    </dataValidation>
    <dataValidation type="list" allowBlank="1" showInputMessage="1" showErrorMessage="1" sqref="T10">
      <formula1>DEFENDER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0"/>
  <sheetViews>
    <sheetView showGridLines="0" showZeros="0" workbookViewId="0">
      <selection activeCell="K6" sqref="K6"/>
    </sheetView>
  </sheetViews>
  <sheetFormatPr defaultRowHeight="15" x14ac:dyDescent="0.25"/>
  <cols>
    <col min="1" max="1" width="32.28515625" customWidth="1"/>
    <col min="2" max="2" width="27.28515625" customWidth="1"/>
    <col min="3" max="3" width="27.28515625" style="33" customWidth="1"/>
    <col min="4" max="4" width="5.7109375" style="33" customWidth="1"/>
    <col min="5" max="5" width="27.28515625" style="23" customWidth="1"/>
    <col min="6" max="6" width="11.140625" style="18" bestFit="1" customWidth="1"/>
    <col min="7" max="7" width="9.140625" style="19"/>
    <col min="8" max="8" width="9.85546875" style="19" bestFit="1" customWidth="1"/>
    <col min="9" max="9" width="4.28515625" style="19" bestFit="1" customWidth="1"/>
    <col min="10" max="10" width="0.7109375" style="9" customWidth="1"/>
    <col min="11" max="11" width="40.140625" style="7" customWidth="1"/>
    <col min="12" max="12" width="15.140625" style="3" bestFit="1" customWidth="1"/>
    <col min="13" max="13" width="14" style="7" bestFit="1" customWidth="1"/>
    <col min="14" max="14" width="13.85546875" style="7" bestFit="1" customWidth="1"/>
  </cols>
  <sheetData>
    <row r="1" spans="1:14" x14ac:dyDescent="0.25">
      <c r="A1" t="s">
        <v>8</v>
      </c>
      <c r="B1" t="s">
        <v>108</v>
      </c>
      <c r="C1" s="33" t="s">
        <v>107</v>
      </c>
      <c r="D1" s="33" t="s">
        <v>106</v>
      </c>
      <c r="E1" s="23" t="s">
        <v>10</v>
      </c>
      <c r="F1" s="18" t="s">
        <v>0</v>
      </c>
      <c r="G1" s="19" t="s">
        <v>3</v>
      </c>
      <c r="H1" s="19" t="s">
        <v>109</v>
      </c>
      <c r="I1" s="19" t="s">
        <v>2</v>
      </c>
      <c r="K1" s="15" t="s">
        <v>59</v>
      </c>
      <c r="L1" s="14" t="s">
        <v>11</v>
      </c>
      <c r="M1" s="15" t="s">
        <v>55</v>
      </c>
      <c r="N1" s="15" t="s">
        <v>117</v>
      </c>
    </row>
    <row r="2" spans="1:14" ht="30" customHeight="1" x14ac:dyDescent="0.25">
      <c r="A2" s="17" t="s">
        <v>118</v>
      </c>
      <c r="B2" s="4" t="s">
        <v>9</v>
      </c>
      <c r="C2" s="33" t="s">
        <v>9</v>
      </c>
      <c r="F2" s="18">
        <v>0</v>
      </c>
      <c r="K2" s="15"/>
      <c r="L2" s="14"/>
      <c r="M2" s="15"/>
    </row>
    <row r="3" spans="1:14" ht="30.75" customHeight="1" x14ac:dyDescent="0.25">
      <c r="A3" s="35" t="s">
        <v>402</v>
      </c>
      <c r="B3" s="8" t="s">
        <v>115</v>
      </c>
      <c r="C3" s="8" t="s">
        <v>115</v>
      </c>
      <c r="E3" s="23" t="s">
        <v>114</v>
      </c>
      <c r="F3" s="18">
        <v>608200</v>
      </c>
      <c r="G3" s="19" t="s">
        <v>28</v>
      </c>
      <c r="H3" s="19" t="s">
        <v>403</v>
      </c>
      <c r="I3" s="19">
        <v>13</v>
      </c>
      <c r="K3" s="15" t="str">
        <f>PICKER!C11</f>
        <v/>
      </c>
      <c r="L3" s="95">
        <f>PICKER!C12</f>
        <v>0</v>
      </c>
      <c r="M3" s="15" t="e">
        <f>MID(PICKER!T10,SEARCH(":",PICKER!T10)+2,2)</f>
        <v>#VALUE!</v>
      </c>
      <c r="N3" s="16" t="str">
        <f>MID(PICKER!T10,SEARCH("Avg.",PICKER!T10)+5,5)</f>
        <v>0</v>
      </c>
    </row>
    <row r="4" spans="1:14" ht="30.75" customHeight="1" x14ac:dyDescent="0.25">
      <c r="A4" s="35" t="s">
        <v>452</v>
      </c>
      <c r="B4" s="8" t="s">
        <v>96</v>
      </c>
      <c r="C4" s="8" t="s">
        <v>96</v>
      </c>
      <c r="E4" s="23" t="s">
        <v>97</v>
      </c>
      <c r="F4" s="18">
        <v>587600</v>
      </c>
      <c r="G4" s="19" t="s">
        <v>28</v>
      </c>
      <c r="H4" s="26" t="s">
        <v>173</v>
      </c>
      <c r="I4" s="19">
        <v>14</v>
      </c>
      <c r="K4" s="15" t="str">
        <f>PICKER!G11</f>
        <v/>
      </c>
      <c r="L4" s="95">
        <f>PICKER!G12</f>
        <v>0</v>
      </c>
      <c r="M4" s="15" t="e">
        <f>MID(PICKER!T11,SEARCH(":",PICKER!T11)+2,2)</f>
        <v>#VALUE!</v>
      </c>
      <c r="N4" s="16" t="str">
        <f>MID(PICKER!T11,SEARCH("Avg.",PICKER!T11)+5,5)</f>
        <v>0</v>
      </c>
    </row>
    <row r="5" spans="1:14" ht="30.75" customHeight="1" x14ac:dyDescent="0.25">
      <c r="A5" s="1" t="s">
        <v>453</v>
      </c>
      <c r="B5" s="8" t="s">
        <v>227</v>
      </c>
      <c r="C5" s="8" t="s">
        <v>227</v>
      </c>
      <c r="E5" s="8" t="s">
        <v>228</v>
      </c>
      <c r="F5" s="18">
        <v>570400</v>
      </c>
      <c r="G5" s="19" t="s">
        <v>28</v>
      </c>
      <c r="H5" s="26" t="s">
        <v>229</v>
      </c>
      <c r="I5" s="19">
        <v>12</v>
      </c>
      <c r="K5" s="15" t="str">
        <f>PICKER!K11</f>
        <v/>
      </c>
      <c r="L5" s="95">
        <f>PICKER!K12</f>
        <v>0</v>
      </c>
      <c r="M5" s="15" t="e">
        <f>MID(PICKER!T12,SEARCH(":",PICKER!T12)+2,2)</f>
        <v>#VALUE!</v>
      </c>
      <c r="N5" s="16" t="str">
        <f>MID(PICKER!T12,SEARCH("Avg.",PICKER!T12)+5,5)</f>
        <v>0</v>
      </c>
    </row>
    <row r="6" spans="1:14" ht="30" x14ac:dyDescent="0.25">
      <c r="A6" s="1" t="s">
        <v>454</v>
      </c>
      <c r="B6" s="8" t="s">
        <v>122</v>
      </c>
      <c r="C6" s="8" t="s">
        <v>122</v>
      </c>
      <c r="E6" s="23" t="s">
        <v>123</v>
      </c>
      <c r="F6" s="18">
        <v>570300</v>
      </c>
      <c r="G6" s="19" t="s">
        <v>28</v>
      </c>
      <c r="H6" s="26" t="s">
        <v>124</v>
      </c>
      <c r="I6" s="19">
        <v>14</v>
      </c>
      <c r="K6" s="15" t="str">
        <f>PICKER!C15</f>
        <v/>
      </c>
      <c r="L6" s="95">
        <f>PICKER!C16</f>
        <v>0</v>
      </c>
      <c r="M6" s="15" t="e">
        <f>MID(PICKER!T13,SEARCH(":",PICKER!T13)+2,2)</f>
        <v>#VALUE!</v>
      </c>
      <c r="N6" s="16" t="str">
        <f>MID(PICKER!T13,SEARCH("Avg.",PICKER!T13)+5,5)</f>
        <v>0</v>
      </c>
    </row>
    <row r="7" spans="1:14" ht="30" x14ac:dyDescent="0.25">
      <c r="A7" s="1" t="s">
        <v>455</v>
      </c>
      <c r="B7" s="8" t="s">
        <v>247</v>
      </c>
      <c r="C7" s="8" t="s">
        <v>247</v>
      </c>
      <c r="E7" s="8" t="s">
        <v>248</v>
      </c>
      <c r="F7" s="18">
        <v>542100</v>
      </c>
      <c r="G7" s="19" t="s">
        <v>28</v>
      </c>
      <c r="H7" s="26" t="s">
        <v>249</v>
      </c>
      <c r="I7" s="19">
        <v>14</v>
      </c>
      <c r="K7" s="15" t="str">
        <f>PICKER!G15</f>
        <v/>
      </c>
      <c r="L7" s="95">
        <f>PICKER!G16</f>
        <v>0</v>
      </c>
      <c r="M7" s="15" t="e">
        <f>MID(PICKER!T14,SEARCH(":",PICKER!T14)+2,2)</f>
        <v>#VALUE!</v>
      </c>
      <c r="N7" s="16" t="str">
        <f>MID(PICKER!T14,SEARCH("Avg.",PICKER!T14)+5,5)</f>
        <v>0</v>
      </c>
    </row>
    <row r="8" spans="1:14" ht="30" x14ac:dyDescent="0.25">
      <c r="A8" s="1" t="s">
        <v>475</v>
      </c>
      <c r="B8" s="8" t="s">
        <v>125</v>
      </c>
      <c r="C8" s="8" t="s">
        <v>125</v>
      </c>
      <c r="E8" s="23" t="s">
        <v>126</v>
      </c>
      <c r="F8" s="18">
        <v>523400</v>
      </c>
      <c r="G8" s="19" t="s">
        <v>28</v>
      </c>
      <c r="H8" s="26" t="s">
        <v>127</v>
      </c>
      <c r="I8" s="19">
        <v>13</v>
      </c>
      <c r="K8" s="15" t="str">
        <f>PICKER!K15</f>
        <v/>
      </c>
      <c r="L8" s="95">
        <f>PICKER!K16</f>
        <v>0</v>
      </c>
      <c r="M8" s="15" t="e">
        <f>MID(PICKER!T15,SEARCH(":",PICKER!T15)+2,2)</f>
        <v>#VALUE!</v>
      </c>
      <c r="N8" s="16" t="str">
        <f>MID(PICKER!T15,SEARCH("Avg.",PICKER!T15)+5,5)</f>
        <v>0</v>
      </c>
    </row>
    <row r="9" spans="1:14" ht="30" x14ac:dyDescent="0.25">
      <c r="A9" s="1" t="s">
        <v>476</v>
      </c>
      <c r="B9" s="8" t="s">
        <v>477</v>
      </c>
      <c r="C9" s="8" t="s">
        <v>477</v>
      </c>
      <c r="E9" s="8" t="s">
        <v>478</v>
      </c>
      <c r="F9" s="18">
        <v>519900</v>
      </c>
      <c r="G9" s="19" t="s">
        <v>28</v>
      </c>
      <c r="H9" s="26" t="s">
        <v>479</v>
      </c>
      <c r="I9" s="19">
        <v>13</v>
      </c>
      <c r="K9" s="15" t="str">
        <f>PICKER!P11</f>
        <v/>
      </c>
      <c r="L9" s="95">
        <f>PICKER!P12</f>
        <v>0</v>
      </c>
      <c r="M9" s="15" t="e">
        <f>MID(PICKER!T16,SEARCH(":",PICKER!T16)+2,2)</f>
        <v>#VALUE!</v>
      </c>
      <c r="N9" s="16" t="str">
        <f>MID(PICKER!T16,SEARCH("Avg.",PICKER!T16)+5,5)</f>
        <v>0</v>
      </c>
    </row>
    <row r="10" spans="1:14" ht="30" customHeight="1" x14ac:dyDescent="0.25">
      <c r="A10" s="8" t="s">
        <v>474</v>
      </c>
      <c r="B10" s="8" t="s">
        <v>56</v>
      </c>
      <c r="C10" s="8" t="s">
        <v>56</v>
      </c>
      <c r="D10" s="8"/>
      <c r="E10" s="34" t="s">
        <v>26</v>
      </c>
      <c r="F10" s="18">
        <v>511300</v>
      </c>
      <c r="G10" s="25" t="s">
        <v>28</v>
      </c>
      <c r="H10" s="19" t="s">
        <v>170</v>
      </c>
      <c r="I10" s="19">
        <v>14</v>
      </c>
      <c r="K10" s="15" t="str">
        <f>PICKER!P15</f>
        <v/>
      </c>
      <c r="L10" s="95">
        <f>PICKER!P16</f>
        <v>0</v>
      </c>
      <c r="M10" s="15" t="e">
        <f>MID(PICKER!T17,SEARCH(":",PICKER!T17)+2,2)</f>
        <v>#VALUE!</v>
      </c>
      <c r="N10" s="16" t="str">
        <f>MID(PICKER!T17,SEARCH("Avg.",PICKER!T17)+5,5)</f>
        <v>0</v>
      </c>
    </row>
    <row r="11" spans="1:14" ht="30" x14ac:dyDescent="0.25">
      <c r="A11" s="1" t="s">
        <v>480</v>
      </c>
      <c r="B11" s="8" t="s">
        <v>100</v>
      </c>
      <c r="C11" s="8" t="s">
        <v>100</v>
      </c>
      <c r="E11" s="23" t="s">
        <v>101</v>
      </c>
      <c r="F11" s="18">
        <v>497200</v>
      </c>
      <c r="G11" s="19" t="s">
        <v>28</v>
      </c>
      <c r="H11" s="26" t="s">
        <v>175</v>
      </c>
      <c r="I11" s="19">
        <v>13</v>
      </c>
    </row>
    <row r="12" spans="1:14" ht="30" customHeight="1" x14ac:dyDescent="0.25">
      <c r="A12" s="1" t="s">
        <v>481</v>
      </c>
      <c r="B12" s="8" t="s">
        <v>482</v>
      </c>
      <c r="C12" s="8" t="s">
        <v>482</v>
      </c>
      <c r="E12" s="8" t="s">
        <v>483</v>
      </c>
      <c r="F12" s="18">
        <v>497000</v>
      </c>
      <c r="G12" s="19" t="s">
        <v>28</v>
      </c>
      <c r="H12" s="26" t="s">
        <v>484</v>
      </c>
      <c r="I12" s="19">
        <v>12</v>
      </c>
    </row>
    <row r="13" spans="1:14" ht="30" x14ac:dyDescent="0.25">
      <c r="A13" s="1" t="s">
        <v>485</v>
      </c>
      <c r="B13" s="8" t="s">
        <v>486</v>
      </c>
      <c r="C13" s="8" t="s">
        <v>486</v>
      </c>
      <c r="E13" s="8" t="s">
        <v>487</v>
      </c>
      <c r="F13" s="18">
        <v>492400</v>
      </c>
      <c r="G13" s="19" t="s">
        <v>28</v>
      </c>
      <c r="H13" s="26" t="s">
        <v>488</v>
      </c>
      <c r="I13" s="19">
        <v>14</v>
      </c>
    </row>
    <row r="14" spans="1:14" ht="30" x14ac:dyDescent="0.25">
      <c r="A14" s="8" t="s">
        <v>489</v>
      </c>
      <c r="B14" s="8" t="s">
        <v>57</v>
      </c>
      <c r="C14" s="8" t="s">
        <v>57</v>
      </c>
      <c r="D14" s="8"/>
      <c r="E14" s="34" t="s">
        <v>27</v>
      </c>
      <c r="F14" s="18">
        <v>491800</v>
      </c>
      <c r="G14" s="25" t="s">
        <v>28</v>
      </c>
      <c r="H14" s="19" t="s">
        <v>171</v>
      </c>
      <c r="I14" s="19">
        <v>12</v>
      </c>
    </row>
    <row r="15" spans="1:14" ht="30" customHeight="1" x14ac:dyDescent="0.25">
      <c r="A15" s="1" t="s">
        <v>490</v>
      </c>
      <c r="B15" s="8" t="s">
        <v>491</v>
      </c>
      <c r="C15" s="8" t="s">
        <v>491</v>
      </c>
      <c r="E15" s="8" t="s">
        <v>492</v>
      </c>
      <c r="F15" s="18">
        <v>489900</v>
      </c>
      <c r="G15" s="19" t="s">
        <v>28</v>
      </c>
      <c r="H15" s="26" t="s">
        <v>493</v>
      </c>
      <c r="I15" s="19">
        <v>12</v>
      </c>
    </row>
    <row r="16" spans="1:14" ht="30" customHeight="1" x14ac:dyDescent="0.25">
      <c r="A16" s="1" t="s">
        <v>494</v>
      </c>
      <c r="B16" s="8" t="s">
        <v>495</v>
      </c>
      <c r="C16" s="8" t="s">
        <v>495</v>
      </c>
      <c r="E16" s="8" t="s">
        <v>496</v>
      </c>
      <c r="F16" s="18">
        <v>487100</v>
      </c>
      <c r="G16" s="19" t="s">
        <v>28</v>
      </c>
      <c r="H16" s="26" t="s">
        <v>497</v>
      </c>
      <c r="I16" s="19">
        <v>13</v>
      </c>
    </row>
    <row r="17" spans="1:9" ht="30" customHeight="1" x14ac:dyDescent="0.25">
      <c r="A17" s="1" t="s">
        <v>498</v>
      </c>
      <c r="B17" s="8" t="s">
        <v>499</v>
      </c>
      <c r="C17" s="8" t="s">
        <v>499</v>
      </c>
      <c r="E17" s="8" t="s">
        <v>500</v>
      </c>
      <c r="F17" s="18">
        <v>483100</v>
      </c>
      <c r="G17" s="19" t="s">
        <v>28</v>
      </c>
      <c r="H17" s="26" t="s">
        <v>501</v>
      </c>
      <c r="I17" s="19">
        <v>13</v>
      </c>
    </row>
    <row r="18" spans="1:9" ht="30" x14ac:dyDescent="0.25">
      <c r="A18" s="1" t="s">
        <v>3064</v>
      </c>
      <c r="B18" s="8" t="s">
        <v>502</v>
      </c>
      <c r="C18" s="8" t="s">
        <v>502</v>
      </c>
      <c r="E18" s="8" t="s">
        <v>503</v>
      </c>
      <c r="F18" s="18">
        <v>481300</v>
      </c>
      <c r="G18" s="19" t="s">
        <v>28</v>
      </c>
      <c r="H18" s="26" t="s">
        <v>226</v>
      </c>
      <c r="I18" s="19">
        <v>12</v>
      </c>
    </row>
    <row r="19" spans="1:9" ht="30" x14ac:dyDescent="0.25">
      <c r="A19" s="1" t="s">
        <v>504</v>
      </c>
      <c r="B19" s="8" t="s">
        <v>505</v>
      </c>
      <c r="C19" s="8" t="s">
        <v>505</v>
      </c>
      <c r="E19" s="8" t="s">
        <v>506</v>
      </c>
      <c r="F19" s="18">
        <v>480100</v>
      </c>
      <c r="G19" s="19" t="s">
        <v>28</v>
      </c>
      <c r="H19" s="26" t="s">
        <v>507</v>
      </c>
      <c r="I19" s="19">
        <v>13</v>
      </c>
    </row>
    <row r="20" spans="1:9" ht="30" x14ac:dyDescent="0.25">
      <c r="A20" s="1" t="s">
        <v>508</v>
      </c>
      <c r="B20" s="8" t="s">
        <v>509</v>
      </c>
      <c r="C20" s="8" t="s">
        <v>509</v>
      </c>
      <c r="E20" s="8" t="s">
        <v>510</v>
      </c>
      <c r="F20" s="18">
        <v>472300</v>
      </c>
      <c r="G20" s="19" t="s">
        <v>28</v>
      </c>
      <c r="H20" s="26" t="s">
        <v>511</v>
      </c>
      <c r="I20" s="19">
        <v>12</v>
      </c>
    </row>
    <row r="21" spans="1:9" ht="30" x14ac:dyDescent="0.25">
      <c r="A21" s="1" t="s">
        <v>512</v>
      </c>
      <c r="B21" s="8" t="s">
        <v>513</v>
      </c>
      <c r="C21" s="8" t="s">
        <v>513</v>
      </c>
      <c r="E21" s="8" t="s">
        <v>514</v>
      </c>
      <c r="F21" s="18">
        <v>471100</v>
      </c>
      <c r="G21" s="19" t="s">
        <v>28</v>
      </c>
      <c r="H21" s="26" t="s">
        <v>515</v>
      </c>
      <c r="I21" s="19">
        <v>12</v>
      </c>
    </row>
    <row r="22" spans="1:9" ht="30" x14ac:dyDescent="0.25">
      <c r="A22" s="1" t="s">
        <v>568</v>
      </c>
      <c r="B22" s="8" t="s">
        <v>516</v>
      </c>
      <c r="C22" s="8" t="s">
        <v>516</v>
      </c>
      <c r="E22" s="8" t="s">
        <v>517</v>
      </c>
      <c r="F22" s="18">
        <v>465600</v>
      </c>
      <c r="G22" s="19" t="s">
        <v>28</v>
      </c>
      <c r="H22" s="26" t="s">
        <v>518</v>
      </c>
      <c r="I22" s="19">
        <v>12</v>
      </c>
    </row>
    <row r="23" spans="1:9" ht="30" x14ac:dyDescent="0.25">
      <c r="A23" s="1" t="s">
        <v>519</v>
      </c>
      <c r="B23" s="8" t="s">
        <v>520</v>
      </c>
      <c r="C23" s="8" t="s">
        <v>520</v>
      </c>
      <c r="E23" s="8" t="s">
        <v>521</v>
      </c>
      <c r="F23" s="18">
        <v>465600</v>
      </c>
      <c r="G23" s="19" t="s">
        <v>28</v>
      </c>
      <c r="H23" s="26" t="s">
        <v>518</v>
      </c>
      <c r="I23" s="19">
        <v>14</v>
      </c>
    </row>
    <row r="24" spans="1:9" ht="30" x14ac:dyDescent="0.25">
      <c r="A24" s="1" t="s">
        <v>522</v>
      </c>
      <c r="B24" s="8" t="s">
        <v>523</v>
      </c>
      <c r="C24" s="8" t="s">
        <v>523</v>
      </c>
      <c r="E24" s="8" t="s">
        <v>524</v>
      </c>
      <c r="F24" s="18">
        <v>463000</v>
      </c>
      <c r="G24" s="19" t="s">
        <v>28</v>
      </c>
      <c r="H24" s="26" t="s">
        <v>525</v>
      </c>
      <c r="I24" s="19">
        <v>13</v>
      </c>
    </row>
    <row r="25" spans="1:9" ht="30" x14ac:dyDescent="0.25">
      <c r="A25" s="1" t="s">
        <v>526</v>
      </c>
      <c r="B25" s="8" t="s">
        <v>527</v>
      </c>
      <c r="C25" s="8" t="s">
        <v>527</v>
      </c>
      <c r="E25" s="8" t="s">
        <v>528</v>
      </c>
      <c r="F25" s="18">
        <v>462000</v>
      </c>
      <c r="G25" s="19" t="s">
        <v>28</v>
      </c>
      <c r="H25" s="26" t="s">
        <v>252</v>
      </c>
      <c r="I25" s="19">
        <v>14</v>
      </c>
    </row>
    <row r="26" spans="1:9" ht="30" x14ac:dyDescent="0.25">
      <c r="A26" s="1" t="s">
        <v>529</v>
      </c>
      <c r="B26" s="8" t="s">
        <v>250</v>
      </c>
      <c r="C26" s="8" t="s">
        <v>250</v>
      </c>
      <c r="E26" s="8" t="s">
        <v>251</v>
      </c>
      <c r="F26" s="18">
        <v>461800</v>
      </c>
      <c r="G26" s="19" t="s">
        <v>28</v>
      </c>
      <c r="H26" s="26" t="s">
        <v>252</v>
      </c>
      <c r="I26" s="19">
        <v>12</v>
      </c>
    </row>
    <row r="27" spans="1:9" ht="30" x14ac:dyDescent="0.25">
      <c r="A27" s="1" t="s">
        <v>530</v>
      </c>
      <c r="B27" s="8" t="s">
        <v>531</v>
      </c>
      <c r="C27" s="8" t="s">
        <v>531</v>
      </c>
      <c r="E27" s="8" t="s">
        <v>532</v>
      </c>
      <c r="F27" s="18">
        <v>460400</v>
      </c>
      <c r="G27" s="19" t="s">
        <v>28</v>
      </c>
      <c r="H27" s="26" t="s">
        <v>533</v>
      </c>
      <c r="I27" s="19">
        <v>13</v>
      </c>
    </row>
    <row r="28" spans="1:9" ht="30" x14ac:dyDescent="0.25">
      <c r="A28" s="1" t="s">
        <v>534</v>
      </c>
      <c r="B28" s="8" t="s">
        <v>535</v>
      </c>
      <c r="C28" s="8" t="s">
        <v>535</v>
      </c>
      <c r="E28" s="8" t="s">
        <v>536</v>
      </c>
      <c r="F28" s="18">
        <v>455000</v>
      </c>
      <c r="G28" s="19" t="s">
        <v>28</v>
      </c>
      <c r="H28" s="26" t="s">
        <v>537</v>
      </c>
      <c r="I28" s="19">
        <v>13</v>
      </c>
    </row>
    <row r="29" spans="1:9" ht="30" x14ac:dyDescent="0.25">
      <c r="A29" s="1" t="s">
        <v>538</v>
      </c>
      <c r="B29" s="8" t="s">
        <v>274</v>
      </c>
      <c r="C29" s="8" t="s">
        <v>274</v>
      </c>
      <c r="E29" s="8" t="s">
        <v>275</v>
      </c>
      <c r="F29" s="18">
        <v>454200</v>
      </c>
      <c r="G29" s="19" t="s">
        <v>28</v>
      </c>
      <c r="H29" s="26" t="s">
        <v>276</v>
      </c>
      <c r="I29" s="19">
        <v>13</v>
      </c>
    </row>
    <row r="30" spans="1:9" ht="30" x14ac:dyDescent="0.25">
      <c r="A30" s="1" t="s">
        <v>539</v>
      </c>
      <c r="B30" s="8" t="s">
        <v>540</v>
      </c>
      <c r="C30" s="8" t="s">
        <v>540</v>
      </c>
      <c r="E30" s="8" t="s">
        <v>541</v>
      </c>
      <c r="F30" s="18">
        <v>451400</v>
      </c>
      <c r="G30" s="19" t="s">
        <v>28</v>
      </c>
      <c r="H30" s="26" t="s">
        <v>542</v>
      </c>
      <c r="I30" s="19">
        <v>13</v>
      </c>
    </row>
    <row r="31" spans="1:9" ht="30" x14ac:dyDescent="0.25">
      <c r="A31" s="1" t="s">
        <v>543</v>
      </c>
      <c r="B31" s="8" t="s">
        <v>544</v>
      </c>
      <c r="C31" s="8" t="s">
        <v>544</v>
      </c>
      <c r="E31" s="8" t="s">
        <v>545</v>
      </c>
      <c r="F31" s="18">
        <v>448100</v>
      </c>
      <c r="G31" s="19" t="s">
        <v>28</v>
      </c>
      <c r="H31" s="26" t="s">
        <v>546</v>
      </c>
      <c r="I31" s="19">
        <v>14</v>
      </c>
    </row>
    <row r="32" spans="1:9" ht="30" x14ac:dyDescent="0.25">
      <c r="A32" s="1" t="s">
        <v>547</v>
      </c>
      <c r="B32" s="8" t="s">
        <v>548</v>
      </c>
      <c r="C32" s="8" t="s">
        <v>548</v>
      </c>
      <c r="E32" s="8" t="s">
        <v>549</v>
      </c>
      <c r="F32" s="18">
        <v>446200</v>
      </c>
      <c r="G32" s="19" t="s">
        <v>28</v>
      </c>
      <c r="H32" s="26" t="s">
        <v>550</v>
      </c>
      <c r="I32" s="19">
        <v>14</v>
      </c>
    </row>
    <row r="33" spans="1:9" ht="30" x14ac:dyDescent="0.25">
      <c r="A33" s="1" t="s">
        <v>551</v>
      </c>
      <c r="B33" s="8" t="s">
        <v>552</v>
      </c>
      <c r="C33" s="8" t="s">
        <v>552</v>
      </c>
      <c r="E33" s="8" t="s">
        <v>553</v>
      </c>
      <c r="F33" s="18">
        <v>445400</v>
      </c>
      <c r="G33" s="19" t="s">
        <v>28</v>
      </c>
      <c r="H33" s="26" t="s">
        <v>554</v>
      </c>
      <c r="I33" s="19">
        <v>13</v>
      </c>
    </row>
    <row r="34" spans="1:9" ht="30" x14ac:dyDescent="0.25">
      <c r="A34" s="1" t="s">
        <v>555</v>
      </c>
      <c r="B34" s="8" t="s">
        <v>556</v>
      </c>
      <c r="C34" s="8" t="s">
        <v>556</v>
      </c>
      <c r="E34" s="8" t="s">
        <v>557</v>
      </c>
      <c r="F34" s="18">
        <v>444400</v>
      </c>
      <c r="G34" s="19" t="s">
        <v>28</v>
      </c>
      <c r="H34" s="26" t="s">
        <v>558</v>
      </c>
      <c r="I34" s="19">
        <v>14</v>
      </c>
    </row>
    <row r="35" spans="1:9" ht="30" x14ac:dyDescent="0.25">
      <c r="A35" s="1" t="s">
        <v>559</v>
      </c>
      <c r="B35" s="8" t="s">
        <v>560</v>
      </c>
      <c r="C35" s="8" t="s">
        <v>560</v>
      </c>
      <c r="E35" s="8" t="s">
        <v>561</v>
      </c>
      <c r="F35" s="18">
        <v>443500</v>
      </c>
      <c r="G35" s="19" t="s">
        <v>28</v>
      </c>
      <c r="H35" s="26" t="s">
        <v>562</v>
      </c>
      <c r="I35" s="19">
        <v>13</v>
      </c>
    </row>
    <row r="36" spans="1:9" ht="30" x14ac:dyDescent="0.25">
      <c r="A36" s="1" t="s">
        <v>563</v>
      </c>
      <c r="B36" s="8" t="s">
        <v>564</v>
      </c>
      <c r="C36" s="8" t="s">
        <v>564</v>
      </c>
      <c r="E36" s="8" t="s">
        <v>565</v>
      </c>
      <c r="F36" s="18">
        <v>442900</v>
      </c>
      <c r="G36" s="19" t="s">
        <v>28</v>
      </c>
      <c r="H36" s="26" t="s">
        <v>566</v>
      </c>
      <c r="I36" s="19">
        <v>14</v>
      </c>
    </row>
    <row r="37" spans="1:9" ht="30" x14ac:dyDescent="0.25">
      <c r="A37" s="1" t="s">
        <v>567</v>
      </c>
      <c r="B37" s="8" t="s">
        <v>569</v>
      </c>
      <c r="C37" s="8" t="s">
        <v>569</v>
      </c>
      <c r="E37" s="8" t="s">
        <v>570</v>
      </c>
      <c r="F37" s="18">
        <v>441600</v>
      </c>
      <c r="G37" s="19" t="s">
        <v>28</v>
      </c>
      <c r="H37" s="26" t="s">
        <v>571</v>
      </c>
      <c r="I37" s="19">
        <v>12</v>
      </c>
    </row>
    <row r="38" spans="1:9" ht="30" x14ac:dyDescent="0.25">
      <c r="A38" s="1" t="s">
        <v>572</v>
      </c>
      <c r="B38" s="8" t="s">
        <v>573</v>
      </c>
      <c r="C38" s="8" t="s">
        <v>573</v>
      </c>
      <c r="E38" s="8" t="s">
        <v>574</v>
      </c>
      <c r="F38" s="18">
        <v>440200</v>
      </c>
      <c r="G38" s="19" t="s">
        <v>28</v>
      </c>
      <c r="H38" s="26" t="s">
        <v>214</v>
      </c>
      <c r="I38" s="19">
        <v>14</v>
      </c>
    </row>
    <row r="39" spans="1:9" ht="30" x14ac:dyDescent="0.25">
      <c r="A39" s="1" t="s">
        <v>575</v>
      </c>
      <c r="B39" s="8" t="s">
        <v>576</v>
      </c>
      <c r="C39" s="8" t="s">
        <v>576</v>
      </c>
      <c r="E39" s="8" t="s">
        <v>577</v>
      </c>
      <c r="F39" s="18">
        <v>437200</v>
      </c>
      <c r="G39" s="19" t="s">
        <v>28</v>
      </c>
      <c r="H39" s="26" t="s">
        <v>578</v>
      </c>
      <c r="I39" s="19">
        <v>13</v>
      </c>
    </row>
    <row r="40" spans="1:9" ht="30" x14ac:dyDescent="0.25">
      <c r="A40" s="1" t="s">
        <v>579</v>
      </c>
      <c r="B40" s="8" t="s">
        <v>580</v>
      </c>
      <c r="C40" s="8" t="s">
        <v>580</v>
      </c>
      <c r="E40" s="8" t="s">
        <v>581</v>
      </c>
      <c r="F40" s="18">
        <v>435300</v>
      </c>
      <c r="G40" s="19" t="s">
        <v>28</v>
      </c>
      <c r="H40" s="26" t="s">
        <v>582</v>
      </c>
      <c r="I40" s="19">
        <v>12</v>
      </c>
    </row>
    <row r="41" spans="1:9" ht="30" x14ac:dyDescent="0.25">
      <c r="A41" s="1" t="s">
        <v>583</v>
      </c>
      <c r="B41" s="8" t="s">
        <v>584</v>
      </c>
      <c r="C41" s="8" t="s">
        <v>584</v>
      </c>
      <c r="E41" s="8" t="s">
        <v>585</v>
      </c>
      <c r="F41" s="18">
        <v>433100</v>
      </c>
      <c r="G41" s="19" t="s">
        <v>28</v>
      </c>
      <c r="H41" s="26" t="s">
        <v>586</v>
      </c>
      <c r="I41" s="19">
        <v>14</v>
      </c>
    </row>
    <row r="42" spans="1:9" ht="30" x14ac:dyDescent="0.25">
      <c r="A42" s="1" t="s">
        <v>587</v>
      </c>
      <c r="B42" s="8" t="s">
        <v>262</v>
      </c>
      <c r="C42" s="8" t="s">
        <v>262</v>
      </c>
      <c r="E42" s="8" t="s">
        <v>263</v>
      </c>
      <c r="F42" s="18">
        <v>432200</v>
      </c>
      <c r="G42" s="19" t="s">
        <v>28</v>
      </c>
      <c r="H42" s="26" t="s">
        <v>264</v>
      </c>
      <c r="I42" s="19">
        <v>13</v>
      </c>
    </row>
    <row r="43" spans="1:9" ht="30" x14ac:dyDescent="0.25">
      <c r="A43" s="1" t="s">
        <v>588</v>
      </c>
      <c r="B43" s="8" t="s">
        <v>589</v>
      </c>
      <c r="C43" s="8" t="s">
        <v>589</v>
      </c>
      <c r="E43" s="8" t="s">
        <v>590</v>
      </c>
      <c r="F43" s="18">
        <v>431800</v>
      </c>
      <c r="G43" s="19" t="s">
        <v>28</v>
      </c>
      <c r="H43" s="26" t="s">
        <v>591</v>
      </c>
      <c r="I43" s="19">
        <v>13</v>
      </c>
    </row>
    <row r="44" spans="1:9" ht="30" x14ac:dyDescent="0.25">
      <c r="A44" s="1" t="s">
        <v>619</v>
      </c>
      <c r="B44" s="8" t="s">
        <v>592</v>
      </c>
      <c r="C44" s="8" t="s">
        <v>592</v>
      </c>
      <c r="E44" s="8" t="s">
        <v>593</v>
      </c>
      <c r="F44" s="18">
        <v>430800</v>
      </c>
      <c r="G44" s="19" t="s">
        <v>28</v>
      </c>
      <c r="H44" s="26" t="s">
        <v>594</v>
      </c>
      <c r="I44" s="19">
        <v>12</v>
      </c>
    </row>
    <row r="45" spans="1:9" ht="30" x14ac:dyDescent="0.25">
      <c r="A45" s="1" t="s">
        <v>595</v>
      </c>
      <c r="B45" s="8" t="s">
        <v>265</v>
      </c>
      <c r="C45" s="8" t="s">
        <v>265</v>
      </c>
      <c r="E45" s="8" t="s">
        <v>266</v>
      </c>
      <c r="F45" s="18">
        <v>428900</v>
      </c>
      <c r="G45" s="19" t="s">
        <v>28</v>
      </c>
      <c r="H45" s="26" t="s">
        <v>267</v>
      </c>
      <c r="I45" s="19">
        <v>12</v>
      </c>
    </row>
    <row r="46" spans="1:9" ht="30" x14ac:dyDescent="0.25">
      <c r="A46" s="1" t="s">
        <v>596</v>
      </c>
      <c r="B46" s="8" t="s">
        <v>597</v>
      </c>
      <c r="C46" s="8" t="s">
        <v>597</v>
      </c>
      <c r="E46" s="8" t="s">
        <v>598</v>
      </c>
      <c r="F46" s="18">
        <v>428900</v>
      </c>
      <c r="G46" s="19" t="s">
        <v>28</v>
      </c>
      <c r="H46" s="26" t="s">
        <v>267</v>
      </c>
      <c r="I46" s="19">
        <v>13</v>
      </c>
    </row>
    <row r="47" spans="1:9" ht="30" x14ac:dyDescent="0.25">
      <c r="A47" s="1" t="s">
        <v>599</v>
      </c>
      <c r="B47" s="8" t="s">
        <v>600</v>
      </c>
      <c r="C47" s="8" t="s">
        <v>600</v>
      </c>
      <c r="E47" s="8" t="s">
        <v>601</v>
      </c>
      <c r="F47" s="18">
        <v>428500</v>
      </c>
      <c r="G47" s="19" t="s">
        <v>28</v>
      </c>
      <c r="H47" s="26" t="s">
        <v>602</v>
      </c>
      <c r="I47" s="19">
        <v>14</v>
      </c>
    </row>
    <row r="48" spans="1:9" ht="30" x14ac:dyDescent="0.25">
      <c r="A48" s="1" t="s">
        <v>603</v>
      </c>
      <c r="B48" s="8" t="s">
        <v>604</v>
      </c>
      <c r="C48" s="8" t="s">
        <v>604</v>
      </c>
      <c r="E48" s="8" t="s">
        <v>605</v>
      </c>
      <c r="F48" s="18">
        <v>428200</v>
      </c>
      <c r="G48" s="19" t="s">
        <v>28</v>
      </c>
      <c r="H48" s="26" t="s">
        <v>606</v>
      </c>
      <c r="I48" s="19">
        <v>13</v>
      </c>
    </row>
    <row r="49" spans="1:9" ht="30" x14ac:dyDescent="0.25">
      <c r="A49" s="1" t="s">
        <v>607</v>
      </c>
      <c r="B49" s="8" t="s">
        <v>608</v>
      </c>
      <c r="C49" s="8" t="s">
        <v>608</v>
      </c>
      <c r="E49" s="8" t="s">
        <v>609</v>
      </c>
      <c r="F49" s="18">
        <v>424300</v>
      </c>
      <c r="G49" s="19" t="s">
        <v>28</v>
      </c>
      <c r="H49" s="26" t="s">
        <v>610</v>
      </c>
      <c r="I49" s="19">
        <v>14</v>
      </c>
    </row>
    <row r="50" spans="1:9" ht="30" x14ac:dyDescent="0.25">
      <c r="A50" s="1" t="s">
        <v>611</v>
      </c>
      <c r="B50" s="8" t="s">
        <v>612</v>
      </c>
      <c r="C50" s="8" t="s">
        <v>612</v>
      </c>
      <c r="E50" s="8" t="s">
        <v>613</v>
      </c>
      <c r="F50" s="18">
        <v>422600</v>
      </c>
      <c r="G50" s="19" t="s">
        <v>28</v>
      </c>
      <c r="H50" s="26" t="s">
        <v>614</v>
      </c>
      <c r="I50" s="19">
        <v>14</v>
      </c>
    </row>
    <row r="51" spans="1:9" ht="30" x14ac:dyDescent="0.25">
      <c r="A51" s="1" t="s">
        <v>615</v>
      </c>
      <c r="B51" s="8" t="s">
        <v>616</v>
      </c>
      <c r="C51" s="8" t="s">
        <v>616</v>
      </c>
      <c r="E51" s="8" t="s">
        <v>617</v>
      </c>
      <c r="F51" s="18">
        <v>422400</v>
      </c>
      <c r="G51" s="19" t="s">
        <v>28</v>
      </c>
      <c r="H51" s="26" t="s">
        <v>614</v>
      </c>
      <c r="I51" s="19">
        <v>13</v>
      </c>
    </row>
    <row r="52" spans="1:9" ht="30" x14ac:dyDescent="0.25">
      <c r="A52" s="1" t="s">
        <v>618</v>
      </c>
      <c r="B52" s="8" t="s">
        <v>620</v>
      </c>
      <c r="C52" s="8" t="s">
        <v>620</v>
      </c>
      <c r="E52" s="8" t="s">
        <v>621</v>
      </c>
      <c r="F52" s="18">
        <v>422100</v>
      </c>
      <c r="G52" s="19" t="s">
        <v>28</v>
      </c>
      <c r="H52" s="26" t="s">
        <v>614</v>
      </c>
      <c r="I52" s="19">
        <v>12</v>
      </c>
    </row>
    <row r="53" spans="1:9" ht="30" x14ac:dyDescent="0.25">
      <c r="A53" s="1" t="s">
        <v>622</v>
      </c>
      <c r="B53" s="8" t="s">
        <v>623</v>
      </c>
      <c r="C53" s="8" t="s">
        <v>623</v>
      </c>
      <c r="E53" s="8" t="s">
        <v>624</v>
      </c>
      <c r="F53" s="18">
        <v>421500</v>
      </c>
      <c r="G53" s="19" t="s">
        <v>28</v>
      </c>
      <c r="H53" s="26" t="s">
        <v>164</v>
      </c>
      <c r="I53" s="19">
        <v>12</v>
      </c>
    </row>
    <row r="54" spans="1:9" ht="30" x14ac:dyDescent="0.25">
      <c r="A54" s="1" t="s">
        <v>625</v>
      </c>
      <c r="B54" s="8" t="s">
        <v>626</v>
      </c>
      <c r="C54" s="8" t="s">
        <v>626</v>
      </c>
      <c r="E54" s="8" t="s">
        <v>627</v>
      </c>
      <c r="F54" s="18">
        <v>420500</v>
      </c>
      <c r="G54" s="19" t="s">
        <v>28</v>
      </c>
      <c r="H54" s="26" t="s">
        <v>628</v>
      </c>
      <c r="I54" s="19">
        <v>12</v>
      </c>
    </row>
    <row r="55" spans="1:9" ht="30" x14ac:dyDescent="0.25">
      <c r="A55" s="1" t="s">
        <v>629</v>
      </c>
      <c r="B55" s="8" t="s">
        <v>630</v>
      </c>
      <c r="C55" s="8" t="s">
        <v>630</v>
      </c>
      <c r="E55" s="8" t="s">
        <v>631</v>
      </c>
      <c r="F55" s="18">
        <v>419000</v>
      </c>
      <c r="G55" s="19" t="s">
        <v>28</v>
      </c>
      <c r="H55" s="26" t="s">
        <v>632</v>
      </c>
      <c r="I55" s="19">
        <v>13</v>
      </c>
    </row>
    <row r="56" spans="1:9" ht="30" x14ac:dyDescent="0.25">
      <c r="A56" s="1" t="s">
        <v>633</v>
      </c>
      <c r="B56" s="8" t="s">
        <v>634</v>
      </c>
      <c r="C56" s="8" t="s">
        <v>634</v>
      </c>
      <c r="E56" s="8" t="s">
        <v>635</v>
      </c>
      <c r="F56" s="18">
        <v>419000</v>
      </c>
      <c r="G56" s="19" t="s">
        <v>28</v>
      </c>
      <c r="H56" s="26" t="s">
        <v>632</v>
      </c>
      <c r="I56" s="19">
        <v>14</v>
      </c>
    </row>
    <row r="57" spans="1:9" ht="30" x14ac:dyDescent="0.25">
      <c r="A57" s="1" t="s">
        <v>636</v>
      </c>
      <c r="B57" s="8" t="s">
        <v>637</v>
      </c>
      <c r="C57" s="8" t="s">
        <v>637</v>
      </c>
      <c r="E57" s="8" t="s">
        <v>638</v>
      </c>
      <c r="F57" s="18">
        <v>418700</v>
      </c>
      <c r="G57" s="19" t="s">
        <v>28</v>
      </c>
      <c r="H57" s="26" t="s">
        <v>211</v>
      </c>
      <c r="I57" s="19">
        <v>13</v>
      </c>
    </row>
    <row r="58" spans="1:9" ht="30" x14ac:dyDescent="0.25">
      <c r="A58" s="1" t="s">
        <v>639</v>
      </c>
      <c r="B58" s="8" t="s">
        <v>640</v>
      </c>
      <c r="C58" s="8" t="s">
        <v>640</v>
      </c>
      <c r="E58" s="8" t="s">
        <v>641</v>
      </c>
      <c r="F58" s="18">
        <v>416600</v>
      </c>
      <c r="G58" s="19" t="s">
        <v>28</v>
      </c>
      <c r="H58" s="26" t="s">
        <v>642</v>
      </c>
      <c r="I58" s="19">
        <v>13</v>
      </c>
    </row>
    <row r="59" spans="1:9" ht="30" x14ac:dyDescent="0.25">
      <c r="A59" s="1" t="s">
        <v>646</v>
      </c>
      <c r="B59" s="8" t="s">
        <v>643</v>
      </c>
      <c r="C59" s="8" t="s">
        <v>643</v>
      </c>
      <c r="E59" s="8" t="s">
        <v>644</v>
      </c>
      <c r="F59" s="18">
        <v>412500</v>
      </c>
      <c r="G59" s="19" t="s">
        <v>28</v>
      </c>
      <c r="H59" s="26" t="s">
        <v>645</v>
      </c>
      <c r="I59" s="19">
        <v>12</v>
      </c>
    </row>
    <row r="60" spans="1:9" ht="30" x14ac:dyDescent="0.25">
      <c r="A60" s="1" t="s">
        <v>647</v>
      </c>
      <c r="B60" s="8" t="s">
        <v>648</v>
      </c>
      <c r="C60" s="8" t="s">
        <v>648</v>
      </c>
      <c r="E60" s="8" t="s">
        <v>649</v>
      </c>
      <c r="F60" s="18">
        <v>408100</v>
      </c>
      <c r="G60" s="19" t="s">
        <v>28</v>
      </c>
      <c r="H60" s="26" t="s">
        <v>287</v>
      </c>
      <c r="I60" s="19">
        <v>14</v>
      </c>
    </row>
    <row r="61" spans="1:9" ht="30" x14ac:dyDescent="0.25">
      <c r="A61" s="1" t="s">
        <v>650</v>
      </c>
      <c r="B61" s="8" t="s">
        <v>651</v>
      </c>
      <c r="C61" s="8" t="s">
        <v>651</v>
      </c>
      <c r="E61" s="8" t="s">
        <v>652</v>
      </c>
      <c r="F61" s="18">
        <v>407800</v>
      </c>
      <c r="G61" s="19" t="s">
        <v>28</v>
      </c>
      <c r="H61" s="26" t="s">
        <v>653</v>
      </c>
      <c r="I61" s="19">
        <v>14</v>
      </c>
    </row>
    <row r="62" spans="1:9" ht="30" x14ac:dyDescent="0.25">
      <c r="A62" s="1" t="s">
        <v>654</v>
      </c>
      <c r="B62" s="8" t="s">
        <v>655</v>
      </c>
      <c r="C62" s="8" t="s">
        <v>655</v>
      </c>
      <c r="E62" s="8" t="s">
        <v>656</v>
      </c>
      <c r="F62" s="18">
        <v>407600</v>
      </c>
      <c r="G62" s="19" t="s">
        <v>28</v>
      </c>
      <c r="H62" s="26" t="s">
        <v>657</v>
      </c>
      <c r="I62" s="19">
        <v>12</v>
      </c>
    </row>
    <row r="63" spans="1:9" ht="30" x14ac:dyDescent="0.25">
      <c r="A63" s="1" t="s">
        <v>658</v>
      </c>
      <c r="B63" s="8" t="s">
        <v>659</v>
      </c>
      <c r="C63" s="8" t="s">
        <v>659</v>
      </c>
      <c r="E63" s="8" t="s">
        <v>660</v>
      </c>
      <c r="F63" s="18">
        <v>406800</v>
      </c>
      <c r="G63" s="19" t="s">
        <v>28</v>
      </c>
      <c r="H63" s="26" t="s">
        <v>661</v>
      </c>
      <c r="I63" s="19">
        <v>13</v>
      </c>
    </row>
    <row r="64" spans="1:9" ht="30" x14ac:dyDescent="0.25">
      <c r="A64" s="1" t="s">
        <v>662</v>
      </c>
      <c r="B64" s="8" t="s">
        <v>253</v>
      </c>
      <c r="C64" s="8" t="s">
        <v>253</v>
      </c>
      <c r="E64" s="8" t="s">
        <v>254</v>
      </c>
      <c r="F64" s="18">
        <v>405200</v>
      </c>
      <c r="G64" s="19" t="s">
        <v>28</v>
      </c>
      <c r="H64" s="26" t="s">
        <v>255</v>
      </c>
      <c r="I64" s="19">
        <v>13</v>
      </c>
    </row>
    <row r="65" spans="1:9" ht="30" x14ac:dyDescent="0.25">
      <c r="A65" s="1" t="s">
        <v>663</v>
      </c>
      <c r="B65" s="8" t="s">
        <v>139</v>
      </c>
      <c r="C65" s="8" t="s">
        <v>139</v>
      </c>
      <c r="E65" s="23" t="s">
        <v>140</v>
      </c>
      <c r="F65" s="18">
        <v>403900</v>
      </c>
      <c r="G65" s="19" t="s">
        <v>31</v>
      </c>
      <c r="H65" s="26" t="s">
        <v>141</v>
      </c>
      <c r="I65" s="19">
        <v>14</v>
      </c>
    </row>
    <row r="66" spans="1:9" ht="30" x14ac:dyDescent="0.25">
      <c r="A66" s="1" t="s">
        <v>665</v>
      </c>
      <c r="B66" s="8" t="s">
        <v>666</v>
      </c>
      <c r="C66" s="8" t="s">
        <v>666</v>
      </c>
      <c r="E66" s="8" t="s">
        <v>667</v>
      </c>
      <c r="F66" s="18">
        <v>403800</v>
      </c>
      <c r="G66" s="19" t="s">
        <v>28</v>
      </c>
      <c r="H66" s="26" t="s">
        <v>141</v>
      </c>
      <c r="I66" s="19">
        <v>12</v>
      </c>
    </row>
    <row r="67" spans="1:9" ht="30" x14ac:dyDescent="0.25">
      <c r="A67" s="1" t="s">
        <v>668</v>
      </c>
      <c r="B67" s="8" t="s">
        <v>669</v>
      </c>
      <c r="C67" s="8" t="s">
        <v>669</v>
      </c>
      <c r="E67" s="8" t="s">
        <v>670</v>
      </c>
      <c r="F67" s="18">
        <v>403400</v>
      </c>
      <c r="G67" s="19" t="s">
        <v>28</v>
      </c>
      <c r="H67" s="26" t="s">
        <v>671</v>
      </c>
      <c r="I67" s="19">
        <v>12</v>
      </c>
    </row>
    <row r="68" spans="1:9" ht="30" x14ac:dyDescent="0.25">
      <c r="A68" s="1" t="s">
        <v>672</v>
      </c>
      <c r="B68" s="8" t="s">
        <v>673</v>
      </c>
      <c r="C68" s="8" t="s">
        <v>673</v>
      </c>
      <c r="E68" s="8" t="s">
        <v>674</v>
      </c>
      <c r="F68" s="18">
        <v>403000</v>
      </c>
      <c r="G68" s="19" t="s">
        <v>28</v>
      </c>
      <c r="H68" s="26" t="s">
        <v>675</v>
      </c>
      <c r="I68" s="19">
        <v>14</v>
      </c>
    </row>
    <row r="69" spans="1:9" ht="30" x14ac:dyDescent="0.25">
      <c r="A69" s="1" t="s">
        <v>676</v>
      </c>
      <c r="B69" s="8" t="s">
        <v>677</v>
      </c>
      <c r="C69" s="8" t="s">
        <v>677</v>
      </c>
      <c r="E69" s="8" t="s">
        <v>678</v>
      </c>
      <c r="F69" s="18">
        <v>400000</v>
      </c>
      <c r="G69" s="19" t="s">
        <v>28</v>
      </c>
      <c r="H69" s="26" t="s">
        <v>679</v>
      </c>
      <c r="I69" s="19">
        <v>12</v>
      </c>
    </row>
    <row r="70" spans="1:9" ht="30" x14ac:dyDescent="0.25">
      <c r="A70" s="1" t="s">
        <v>680</v>
      </c>
      <c r="B70" s="8" t="s">
        <v>681</v>
      </c>
      <c r="C70" s="8" t="s">
        <v>681</v>
      </c>
      <c r="E70" s="8" t="s">
        <v>682</v>
      </c>
      <c r="F70" s="18">
        <v>399600</v>
      </c>
      <c r="G70" s="19" t="s">
        <v>28</v>
      </c>
      <c r="H70" s="26" t="s">
        <v>683</v>
      </c>
      <c r="I70" s="19">
        <v>14</v>
      </c>
    </row>
    <row r="71" spans="1:9" ht="30" x14ac:dyDescent="0.25">
      <c r="A71" s="1" t="s">
        <v>684</v>
      </c>
      <c r="B71" s="8" t="s">
        <v>98</v>
      </c>
      <c r="C71" s="8" t="s">
        <v>98</v>
      </c>
      <c r="E71" s="23" t="s">
        <v>99</v>
      </c>
      <c r="F71" s="18">
        <v>398700</v>
      </c>
      <c r="G71" s="19" t="s">
        <v>28</v>
      </c>
      <c r="H71" s="26" t="s">
        <v>174</v>
      </c>
      <c r="I71" s="19">
        <v>13</v>
      </c>
    </row>
    <row r="72" spans="1:9" ht="30" x14ac:dyDescent="0.25">
      <c r="A72" s="1" t="s">
        <v>685</v>
      </c>
      <c r="B72" s="8" t="s">
        <v>686</v>
      </c>
      <c r="C72" s="8" t="s">
        <v>686</v>
      </c>
      <c r="E72" s="8" t="s">
        <v>687</v>
      </c>
      <c r="F72" s="18">
        <v>395600</v>
      </c>
      <c r="G72" s="19" t="s">
        <v>28</v>
      </c>
      <c r="H72" s="26" t="s">
        <v>688</v>
      </c>
      <c r="I72" s="19">
        <v>13</v>
      </c>
    </row>
    <row r="73" spans="1:9" ht="30" x14ac:dyDescent="0.25">
      <c r="A73" s="1" t="s">
        <v>689</v>
      </c>
      <c r="B73" s="8" t="s">
        <v>268</v>
      </c>
      <c r="C73" s="8" t="s">
        <v>268</v>
      </c>
      <c r="E73" s="8" t="s">
        <v>269</v>
      </c>
      <c r="F73" s="18">
        <v>394100</v>
      </c>
      <c r="G73" s="19" t="s">
        <v>28</v>
      </c>
      <c r="H73" s="26" t="s">
        <v>270</v>
      </c>
      <c r="I73" s="19">
        <v>14</v>
      </c>
    </row>
    <row r="74" spans="1:9" ht="30" x14ac:dyDescent="0.25">
      <c r="A74" s="1" t="s">
        <v>690</v>
      </c>
      <c r="B74" s="8" t="s">
        <v>691</v>
      </c>
      <c r="C74" s="8" t="s">
        <v>691</v>
      </c>
      <c r="E74" s="8" t="s">
        <v>692</v>
      </c>
      <c r="F74" s="18">
        <v>389700</v>
      </c>
      <c r="G74" s="19" t="s">
        <v>28</v>
      </c>
      <c r="H74" s="26" t="s">
        <v>693</v>
      </c>
      <c r="I74" s="19">
        <v>13</v>
      </c>
    </row>
    <row r="75" spans="1:9" ht="30" x14ac:dyDescent="0.25">
      <c r="A75" s="1" t="s">
        <v>694</v>
      </c>
      <c r="B75" s="8" t="s">
        <v>695</v>
      </c>
      <c r="C75" s="8" t="s">
        <v>695</v>
      </c>
      <c r="E75" s="8" t="s">
        <v>696</v>
      </c>
      <c r="F75" s="18">
        <v>389600</v>
      </c>
      <c r="G75" s="19" t="s">
        <v>28</v>
      </c>
      <c r="H75" s="26" t="s">
        <v>693</v>
      </c>
      <c r="I75" s="19">
        <v>12</v>
      </c>
    </row>
    <row r="76" spans="1:9" ht="30" x14ac:dyDescent="0.25">
      <c r="A76" s="1" t="s">
        <v>697</v>
      </c>
      <c r="B76" s="8" t="s">
        <v>698</v>
      </c>
      <c r="C76" s="8" t="s">
        <v>698</v>
      </c>
      <c r="E76" s="8" t="s">
        <v>699</v>
      </c>
      <c r="F76" s="18">
        <v>389500</v>
      </c>
      <c r="G76" s="19" t="s">
        <v>28</v>
      </c>
      <c r="H76" s="26" t="s">
        <v>693</v>
      </c>
      <c r="I76" s="19">
        <v>12</v>
      </c>
    </row>
    <row r="77" spans="1:9" ht="30" x14ac:dyDescent="0.25">
      <c r="A77" s="1" t="s">
        <v>700</v>
      </c>
      <c r="B77" s="8" t="s">
        <v>256</v>
      </c>
      <c r="C77" s="8" t="s">
        <v>256</v>
      </c>
      <c r="E77" s="8" t="s">
        <v>257</v>
      </c>
      <c r="F77" s="18">
        <v>389200</v>
      </c>
      <c r="G77" s="19" t="s">
        <v>28</v>
      </c>
      <c r="H77" s="26" t="s">
        <v>258</v>
      </c>
      <c r="I77" s="19">
        <v>12</v>
      </c>
    </row>
    <row r="78" spans="1:9" ht="30" x14ac:dyDescent="0.25">
      <c r="A78" s="1" t="s">
        <v>701</v>
      </c>
      <c r="B78" s="8" t="s">
        <v>702</v>
      </c>
      <c r="C78" s="8" t="s">
        <v>702</v>
      </c>
      <c r="E78" s="8" t="s">
        <v>703</v>
      </c>
      <c r="F78" s="18">
        <v>388100</v>
      </c>
      <c r="G78" s="19" t="s">
        <v>28</v>
      </c>
      <c r="H78" s="26" t="s">
        <v>704</v>
      </c>
      <c r="I78" s="19">
        <v>12</v>
      </c>
    </row>
    <row r="79" spans="1:9" ht="30" x14ac:dyDescent="0.25">
      <c r="A79" s="1" t="s">
        <v>705</v>
      </c>
      <c r="B79" s="8" t="s">
        <v>706</v>
      </c>
      <c r="C79" s="8" t="s">
        <v>706</v>
      </c>
      <c r="E79" s="8" t="s">
        <v>707</v>
      </c>
      <c r="F79" s="18">
        <v>387500</v>
      </c>
      <c r="G79" s="19" t="s">
        <v>28</v>
      </c>
      <c r="H79" s="26" t="s">
        <v>708</v>
      </c>
      <c r="I79" s="19">
        <v>14</v>
      </c>
    </row>
    <row r="80" spans="1:9" ht="30" x14ac:dyDescent="0.25">
      <c r="A80" s="1" t="s">
        <v>709</v>
      </c>
      <c r="B80" s="8" t="s">
        <v>710</v>
      </c>
      <c r="C80" s="8" t="s">
        <v>710</v>
      </c>
      <c r="E80" s="8" t="s">
        <v>711</v>
      </c>
      <c r="F80" s="18">
        <v>387300</v>
      </c>
      <c r="G80" s="19" t="s">
        <v>28</v>
      </c>
      <c r="H80" s="26" t="s">
        <v>712</v>
      </c>
      <c r="I80" s="19">
        <v>14</v>
      </c>
    </row>
    <row r="81" spans="1:9" ht="30" x14ac:dyDescent="0.25">
      <c r="A81" s="1" t="s">
        <v>713</v>
      </c>
      <c r="B81" s="8" t="s">
        <v>714</v>
      </c>
      <c r="C81" s="8" t="s">
        <v>714</v>
      </c>
      <c r="E81" s="8" t="s">
        <v>715</v>
      </c>
      <c r="F81" s="18">
        <v>386000</v>
      </c>
      <c r="G81" s="19" t="s">
        <v>28</v>
      </c>
      <c r="H81" s="26" t="s">
        <v>267</v>
      </c>
      <c r="I81" s="19">
        <v>13</v>
      </c>
    </row>
    <row r="82" spans="1:9" ht="30" x14ac:dyDescent="0.25">
      <c r="A82" s="1" t="s">
        <v>716</v>
      </c>
      <c r="B82" s="8" t="s">
        <v>717</v>
      </c>
      <c r="C82" s="8" t="s">
        <v>717</v>
      </c>
      <c r="E82" s="8" t="s">
        <v>718</v>
      </c>
      <c r="F82" s="18">
        <v>385000</v>
      </c>
      <c r="G82" s="19" t="s">
        <v>28</v>
      </c>
      <c r="H82" s="26" t="s">
        <v>719</v>
      </c>
      <c r="I82" s="19">
        <v>13</v>
      </c>
    </row>
    <row r="83" spans="1:9" ht="30" x14ac:dyDescent="0.25">
      <c r="A83" s="1" t="s">
        <v>720</v>
      </c>
      <c r="B83" s="8" t="s">
        <v>136</v>
      </c>
      <c r="C83" s="8" t="s">
        <v>136</v>
      </c>
      <c r="E83" s="8" t="s">
        <v>137</v>
      </c>
      <c r="F83" s="18">
        <v>384300</v>
      </c>
      <c r="G83" s="19" t="s">
        <v>31</v>
      </c>
      <c r="H83" s="26" t="s">
        <v>138</v>
      </c>
      <c r="I83" s="19">
        <v>12</v>
      </c>
    </row>
    <row r="84" spans="1:9" ht="30" x14ac:dyDescent="0.25">
      <c r="A84" s="1" t="s">
        <v>722</v>
      </c>
      <c r="B84" s="8" t="s">
        <v>723</v>
      </c>
      <c r="C84" s="8" t="s">
        <v>723</v>
      </c>
      <c r="E84" s="8" t="s">
        <v>724</v>
      </c>
      <c r="F84" s="18">
        <v>382600</v>
      </c>
      <c r="G84" s="19" t="s">
        <v>28</v>
      </c>
      <c r="H84" s="26" t="s">
        <v>725</v>
      </c>
      <c r="I84" s="19">
        <v>14</v>
      </c>
    </row>
    <row r="85" spans="1:9" ht="30" x14ac:dyDescent="0.25">
      <c r="A85" s="1" t="s">
        <v>726</v>
      </c>
      <c r="B85" s="8" t="s">
        <v>727</v>
      </c>
      <c r="C85" s="8" t="s">
        <v>727</v>
      </c>
      <c r="E85" s="8" t="s">
        <v>728</v>
      </c>
      <c r="F85" s="18">
        <v>382400</v>
      </c>
      <c r="G85" s="19" t="s">
        <v>28</v>
      </c>
      <c r="H85" s="26" t="s">
        <v>725</v>
      </c>
      <c r="I85" s="19">
        <v>13</v>
      </c>
    </row>
    <row r="86" spans="1:9" ht="30" x14ac:dyDescent="0.25">
      <c r="A86" s="1" t="s">
        <v>729</v>
      </c>
      <c r="B86" s="8" t="s">
        <v>730</v>
      </c>
      <c r="C86" s="8" t="s">
        <v>730</v>
      </c>
      <c r="E86" s="8" t="s">
        <v>731</v>
      </c>
      <c r="F86" s="18">
        <v>381100</v>
      </c>
      <c r="G86" s="19" t="s">
        <v>28</v>
      </c>
      <c r="H86" s="26" t="s">
        <v>732</v>
      </c>
      <c r="I86" s="19">
        <v>12</v>
      </c>
    </row>
    <row r="87" spans="1:9" ht="30" x14ac:dyDescent="0.25">
      <c r="A87" s="1" t="s">
        <v>733</v>
      </c>
      <c r="B87" s="8" t="s">
        <v>734</v>
      </c>
      <c r="C87" s="8" t="s">
        <v>734</v>
      </c>
      <c r="E87" s="8" t="s">
        <v>735</v>
      </c>
      <c r="F87" s="18">
        <v>380400</v>
      </c>
      <c r="G87" s="19" t="s">
        <v>28</v>
      </c>
      <c r="H87" s="26" t="s">
        <v>736</v>
      </c>
      <c r="I87" s="19">
        <v>14</v>
      </c>
    </row>
    <row r="88" spans="1:9" ht="30" x14ac:dyDescent="0.25">
      <c r="A88" s="1" t="s">
        <v>737</v>
      </c>
      <c r="B88" s="8" t="s">
        <v>738</v>
      </c>
      <c r="C88" s="8" t="s">
        <v>738</v>
      </c>
      <c r="E88" s="8" t="s">
        <v>739</v>
      </c>
      <c r="F88" s="18">
        <v>378500</v>
      </c>
      <c r="G88" s="19" t="s">
        <v>28</v>
      </c>
      <c r="H88" s="26" t="s">
        <v>740</v>
      </c>
      <c r="I88" s="19">
        <v>14</v>
      </c>
    </row>
    <row r="89" spans="1:9" ht="30" x14ac:dyDescent="0.25">
      <c r="A89" s="1" t="s">
        <v>741</v>
      </c>
      <c r="B89" s="8" t="s">
        <v>742</v>
      </c>
      <c r="C89" s="8" t="s">
        <v>742</v>
      </c>
      <c r="E89" s="8" t="s">
        <v>743</v>
      </c>
      <c r="F89" s="18">
        <v>377300</v>
      </c>
      <c r="G89" s="19" t="s">
        <v>28</v>
      </c>
      <c r="H89" s="26" t="s">
        <v>744</v>
      </c>
      <c r="I89" s="19">
        <v>14</v>
      </c>
    </row>
    <row r="90" spans="1:9" ht="30" x14ac:dyDescent="0.25">
      <c r="A90" s="1" t="s">
        <v>745</v>
      </c>
      <c r="B90" s="8" t="s">
        <v>746</v>
      </c>
      <c r="C90" s="8" t="s">
        <v>746</v>
      </c>
      <c r="E90" s="8" t="s">
        <v>747</v>
      </c>
      <c r="F90" s="18">
        <v>375200</v>
      </c>
      <c r="G90" s="19" t="s">
        <v>28</v>
      </c>
      <c r="H90" s="26" t="s">
        <v>748</v>
      </c>
      <c r="I90" s="19">
        <v>14</v>
      </c>
    </row>
    <row r="91" spans="1:9" ht="30" x14ac:dyDescent="0.25">
      <c r="A91" s="1" t="s">
        <v>749</v>
      </c>
      <c r="B91" s="8" t="s">
        <v>750</v>
      </c>
      <c r="C91" s="8" t="s">
        <v>750</v>
      </c>
      <c r="E91" s="8" t="s">
        <v>751</v>
      </c>
      <c r="F91" s="18">
        <v>375100</v>
      </c>
      <c r="G91" s="19" t="s">
        <v>28</v>
      </c>
      <c r="H91" s="26" t="s">
        <v>748</v>
      </c>
      <c r="I91" s="19">
        <v>13</v>
      </c>
    </row>
    <row r="92" spans="1:9" ht="30" x14ac:dyDescent="0.25">
      <c r="A92" s="1" t="s">
        <v>752</v>
      </c>
      <c r="B92" s="8" t="s">
        <v>753</v>
      </c>
      <c r="C92" s="8" t="s">
        <v>753</v>
      </c>
      <c r="E92" s="8" t="s">
        <v>754</v>
      </c>
      <c r="F92" s="18">
        <v>374600</v>
      </c>
      <c r="G92" s="19" t="s">
        <v>28</v>
      </c>
      <c r="H92" s="26" t="s">
        <v>755</v>
      </c>
      <c r="I92" s="19">
        <v>13</v>
      </c>
    </row>
    <row r="93" spans="1:9" ht="30" x14ac:dyDescent="0.25">
      <c r="A93" s="1" t="s">
        <v>756</v>
      </c>
      <c r="B93" s="8" t="s">
        <v>757</v>
      </c>
      <c r="C93" s="8" t="s">
        <v>757</v>
      </c>
      <c r="E93" s="8" t="s">
        <v>758</v>
      </c>
      <c r="F93" s="18">
        <v>373100</v>
      </c>
      <c r="G93" s="19" t="s">
        <v>28</v>
      </c>
      <c r="H93" s="26" t="s">
        <v>759</v>
      </c>
      <c r="I93" s="19">
        <v>13</v>
      </c>
    </row>
    <row r="94" spans="1:9" ht="30" x14ac:dyDescent="0.25">
      <c r="A94" s="1" t="s">
        <v>760</v>
      </c>
      <c r="B94" s="8" t="s">
        <v>761</v>
      </c>
      <c r="C94" s="8" t="s">
        <v>761</v>
      </c>
      <c r="E94" s="8" t="s">
        <v>762</v>
      </c>
      <c r="F94" s="18">
        <v>370900</v>
      </c>
      <c r="G94" s="19" t="s">
        <v>31</v>
      </c>
      <c r="H94" s="26" t="s">
        <v>763</v>
      </c>
      <c r="I94" s="19">
        <v>13</v>
      </c>
    </row>
    <row r="95" spans="1:9" ht="30" x14ac:dyDescent="0.25">
      <c r="A95" s="1" t="s">
        <v>765</v>
      </c>
      <c r="B95" s="8" t="s">
        <v>766</v>
      </c>
      <c r="C95" s="8" t="s">
        <v>766</v>
      </c>
      <c r="E95" s="8" t="s">
        <v>767</v>
      </c>
      <c r="F95" s="18">
        <v>370600</v>
      </c>
      <c r="G95" s="19" t="s">
        <v>32</v>
      </c>
      <c r="H95" s="26" t="s">
        <v>763</v>
      </c>
      <c r="I95" s="19">
        <v>12</v>
      </c>
    </row>
    <row r="96" spans="1:9" ht="30" x14ac:dyDescent="0.25">
      <c r="A96" s="1" t="s">
        <v>769</v>
      </c>
      <c r="B96" s="8" t="s">
        <v>770</v>
      </c>
      <c r="C96" s="8" t="s">
        <v>770</v>
      </c>
      <c r="E96" s="8" t="s">
        <v>3067</v>
      </c>
      <c r="F96" s="18">
        <v>367200</v>
      </c>
      <c r="G96" s="19" t="s">
        <v>28</v>
      </c>
      <c r="H96" s="26" t="s">
        <v>287</v>
      </c>
      <c r="I96" s="19">
        <v>12</v>
      </c>
    </row>
    <row r="97" spans="1:9" ht="30" x14ac:dyDescent="0.25">
      <c r="A97" s="1" t="s">
        <v>771</v>
      </c>
      <c r="B97" s="8" t="s">
        <v>772</v>
      </c>
      <c r="C97" s="8" t="s">
        <v>772</v>
      </c>
      <c r="E97" s="8" t="s">
        <v>773</v>
      </c>
      <c r="F97" s="18">
        <v>365700</v>
      </c>
      <c r="G97" s="19" t="s">
        <v>28</v>
      </c>
      <c r="H97" s="26" t="s">
        <v>774</v>
      </c>
      <c r="I97" s="19">
        <v>14</v>
      </c>
    </row>
    <row r="98" spans="1:9" ht="30" x14ac:dyDescent="0.25">
      <c r="A98" s="1" t="s">
        <v>775</v>
      </c>
      <c r="B98" s="8" t="s">
        <v>776</v>
      </c>
      <c r="C98" s="8" t="s">
        <v>776</v>
      </c>
      <c r="E98" s="8" t="s">
        <v>777</v>
      </c>
      <c r="F98" s="18">
        <v>364900</v>
      </c>
      <c r="G98" s="19" t="s">
        <v>28</v>
      </c>
      <c r="H98" s="26" t="s">
        <v>296</v>
      </c>
      <c r="I98" s="19">
        <v>14</v>
      </c>
    </row>
    <row r="99" spans="1:9" ht="30" x14ac:dyDescent="0.25">
      <c r="A99" s="1" t="s">
        <v>778</v>
      </c>
      <c r="B99" s="8" t="s">
        <v>779</v>
      </c>
      <c r="C99" s="8" t="s">
        <v>779</v>
      </c>
      <c r="E99" s="8" t="s">
        <v>780</v>
      </c>
      <c r="F99" s="18">
        <v>364600</v>
      </c>
      <c r="G99" s="19" t="s">
        <v>28</v>
      </c>
      <c r="H99" s="26" t="s">
        <v>296</v>
      </c>
      <c r="I99" s="19">
        <v>12</v>
      </c>
    </row>
    <row r="100" spans="1:9" ht="30" x14ac:dyDescent="0.25">
      <c r="A100" s="1" t="s">
        <v>781</v>
      </c>
      <c r="B100" s="8" t="s">
        <v>782</v>
      </c>
      <c r="C100" s="8" t="s">
        <v>782</v>
      </c>
      <c r="E100" s="8" t="s">
        <v>783</v>
      </c>
      <c r="F100" s="18">
        <v>363700</v>
      </c>
      <c r="G100" s="19" t="s">
        <v>28</v>
      </c>
      <c r="H100" s="26" t="s">
        <v>784</v>
      </c>
      <c r="I100" s="19">
        <v>13</v>
      </c>
    </row>
    <row r="101" spans="1:9" ht="30" x14ac:dyDescent="0.25">
      <c r="A101" s="1" t="s">
        <v>785</v>
      </c>
      <c r="B101" s="8" t="s">
        <v>232</v>
      </c>
      <c r="C101" s="8" t="s">
        <v>232</v>
      </c>
      <c r="E101" s="8" t="s">
        <v>233</v>
      </c>
      <c r="F101" s="18">
        <v>362200</v>
      </c>
      <c r="G101" s="19" t="s">
        <v>28</v>
      </c>
      <c r="H101" s="26" t="s">
        <v>234</v>
      </c>
      <c r="I101" s="19">
        <v>14</v>
      </c>
    </row>
    <row r="102" spans="1:9" ht="30" x14ac:dyDescent="0.25">
      <c r="A102" s="1" t="s">
        <v>786</v>
      </c>
      <c r="B102" s="8" t="s">
        <v>787</v>
      </c>
      <c r="C102" s="8" t="s">
        <v>787</v>
      </c>
      <c r="E102" s="8" t="s">
        <v>788</v>
      </c>
      <c r="F102" s="18">
        <v>362100</v>
      </c>
      <c r="G102" s="19" t="s">
        <v>28</v>
      </c>
      <c r="H102" s="26" t="s">
        <v>234</v>
      </c>
      <c r="I102" s="19">
        <v>14</v>
      </c>
    </row>
    <row r="103" spans="1:9" ht="30" x14ac:dyDescent="0.25">
      <c r="A103" s="1" t="s">
        <v>789</v>
      </c>
      <c r="B103" s="8" t="s">
        <v>790</v>
      </c>
      <c r="C103" s="8" t="s">
        <v>790</v>
      </c>
      <c r="E103" s="8" t="s">
        <v>791</v>
      </c>
      <c r="F103" s="18">
        <v>359100</v>
      </c>
      <c r="G103" s="19" t="s">
        <v>28</v>
      </c>
      <c r="H103" s="26" t="s">
        <v>792</v>
      </c>
      <c r="I103" s="19">
        <v>14</v>
      </c>
    </row>
    <row r="104" spans="1:9" ht="30" x14ac:dyDescent="0.25">
      <c r="A104" s="1" t="s">
        <v>793</v>
      </c>
      <c r="B104" s="8" t="s">
        <v>794</v>
      </c>
      <c r="C104" s="8" t="s">
        <v>794</v>
      </c>
      <c r="E104" s="8" t="s">
        <v>795</v>
      </c>
      <c r="F104" s="18">
        <v>358300</v>
      </c>
      <c r="G104" s="19" t="s">
        <v>28</v>
      </c>
      <c r="H104" s="26" t="s">
        <v>796</v>
      </c>
      <c r="I104" s="19">
        <v>12</v>
      </c>
    </row>
    <row r="105" spans="1:9" ht="30" x14ac:dyDescent="0.25">
      <c r="A105" s="1" t="s">
        <v>797</v>
      </c>
      <c r="B105" s="8" t="s">
        <v>798</v>
      </c>
      <c r="C105" s="8" t="s">
        <v>798</v>
      </c>
      <c r="E105" s="8" t="s">
        <v>3068</v>
      </c>
      <c r="F105" s="18">
        <v>356700</v>
      </c>
      <c r="G105" s="19" t="s">
        <v>28</v>
      </c>
      <c r="H105" s="26" t="s">
        <v>799</v>
      </c>
      <c r="I105" s="19">
        <v>12</v>
      </c>
    </row>
    <row r="106" spans="1:9" ht="30" x14ac:dyDescent="0.25">
      <c r="A106" s="1" t="s">
        <v>800</v>
      </c>
      <c r="B106" s="8" t="s">
        <v>801</v>
      </c>
      <c r="C106" s="8" t="s">
        <v>801</v>
      </c>
      <c r="E106" s="8" t="s">
        <v>802</v>
      </c>
      <c r="F106" s="18">
        <v>356200</v>
      </c>
      <c r="G106" s="19" t="s">
        <v>28</v>
      </c>
      <c r="H106" s="26" t="s">
        <v>208</v>
      </c>
      <c r="I106" s="19">
        <v>14</v>
      </c>
    </row>
    <row r="107" spans="1:9" ht="30" x14ac:dyDescent="0.25">
      <c r="A107" s="1" t="s">
        <v>803</v>
      </c>
      <c r="B107" s="8" t="s">
        <v>804</v>
      </c>
      <c r="C107" s="8" t="s">
        <v>804</v>
      </c>
      <c r="E107" s="8" t="s">
        <v>805</v>
      </c>
      <c r="F107" s="18">
        <v>355600</v>
      </c>
      <c r="G107" s="19" t="s">
        <v>28</v>
      </c>
      <c r="H107" s="26" t="s">
        <v>806</v>
      </c>
      <c r="I107" s="19">
        <v>14</v>
      </c>
    </row>
    <row r="108" spans="1:9" ht="30" x14ac:dyDescent="0.25">
      <c r="A108" s="1" t="s">
        <v>807</v>
      </c>
      <c r="B108" s="8" t="s">
        <v>808</v>
      </c>
      <c r="C108" s="8" t="s">
        <v>808</v>
      </c>
      <c r="E108" s="8" t="s">
        <v>809</v>
      </c>
      <c r="F108" s="18">
        <v>355400</v>
      </c>
      <c r="G108" s="19" t="s">
        <v>28</v>
      </c>
      <c r="H108" s="26" t="s">
        <v>806</v>
      </c>
      <c r="I108" s="19">
        <v>13</v>
      </c>
    </row>
    <row r="109" spans="1:9" ht="30" x14ac:dyDescent="0.25">
      <c r="A109" s="1" t="s">
        <v>810</v>
      </c>
      <c r="B109" s="8" t="s">
        <v>811</v>
      </c>
      <c r="C109" s="8" t="s">
        <v>811</v>
      </c>
      <c r="E109" s="8" t="s">
        <v>812</v>
      </c>
      <c r="F109" s="18">
        <v>354400</v>
      </c>
      <c r="G109" s="19" t="s">
        <v>28</v>
      </c>
      <c r="H109" s="26" t="s">
        <v>813</v>
      </c>
      <c r="I109" s="19">
        <v>14</v>
      </c>
    </row>
    <row r="110" spans="1:9" ht="30" x14ac:dyDescent="0.25">
      <c r="A110" s="1" t="s">
        <v>814</v>
      </c>
      <c r="B110" s="21" t="s">
        <v>218</v>
      </c>
      <c r="C110" s="21" t="s">
        <v>218</v>
      </c>
      <c r="D110" s="32"/>
      <c r="E110" s="21" t="s">
        <v>219</v>
      </c>
      <c r="F110" s="18">
        <v>350900</v>
      </c>
      <c r="G110" s="19" t="s">
        <v>28</v>
      </c>
      <c r="H110" s="26" t="s">
        <v>220</v>
      </c>
      <c r="I110" s="19">
        <v>12</v>
      </c>
    </row>
    <row r="111" spans="1:9" ht="30" x14ac:dyDescent="0.25">
      <c r="A111" s="1" t="s">
        <v>815</v>
      </c>
      <c r="B111" s="8" t="s">
        <v>816</v>
      </c>
      <c r="C111" s="8" t="s">
        <v>816</v>
      </c>
      <c r="E111" s="8" t="s">
        <v>883</v>
      </c>
      <c r="F111" s="18">
        <v>350300</v>
      </c>
      <c r="G111" s="19" t="s">
        <v>28</v>
      </c>
      <c r="H111" s="26" t="s">
        <v>817</v>
      </c>
      <c r="I111" s="19">
        <v>12</v>
      </c>
    </row>
    <row r="112" spans="1:9" ht="30" x14ac:dyDescent="0.25">
      <c r="A112" s="1" t="s">
        <v>818</v>
      </c>
      <c r="B112" s="8" t="s">
        <v>819</v>
      </c>
      <c r="C112" s="8" t="s">
        <v>819</v>
      </c>
      <c r="E112" s="8" t="s">
        <v>820</v>
      </c>
      <c r="F112" s="18">
        <v>349200</v>
      </c>
      <c r="G112" s="19" t="s">
        <v>28</v>
      </c>
      <c r="H112" s="26" t="s">
        <v>821</v>
      </c>
      <c r="I112" s="19">
        <v>12</v>
      </c>
    </row>
    <row r="113" spans="1:9" ht="30" x14ac:dyDescent="0.25">
      <c r="A113" s="1" t="s">
        <v>822</v>
      </c>
      <c r="B113" s="8" t="s">
        <v>823</v>
      </c>
      <c r="C113" s="8" t="s">
        <v>823</v>
      </c>
      <c r="E113" s="8" t="s">
        <v>824</v>
      </c>
      <c r="F113" s="18">
        <v>347400</v>
      </c>
      <c r="G113" s="19" t="s">
        <v>28</v>
      </c>
      <c r="H113" s="26" t="s">
        <v>825</v>
      </c>
      <c r="I113" s="19">
        <v>13</v>
      </c>
    </row>
    <row r="114" spans="1:9" ht="30" x14ac:dyDescent="0.25">
      <c r="A114" s="1" t="s">
        <v>826</v>
      </c>
      <c r="B114" s="8" t="s">
        <v>827</v>
      </c>
      <c r="C114" s="8" t="s">
        <v>827</v>
      </c>
      <c r="E114" s="8" t="s">
        <v>828</v>
      </c>
      <c r="F114" s="18">
        <v>346100</v>
      </c>
      <c r="G114" s="19" t="s">
        <v>28</v>
      </c>
      <c r="H114" s="26" t="s">
        <v>829</v>
      </c>
      <c r="I114" s="19">
        <v>13</v>
      </c>
    </row>
    <row r="115" spans="1:9" ht="30" x14ac:dyDescent="0.25">
      <c r="A115" s="1" t="s">
        <v>830</v>
      </c>
      <c r="B115" s="8" t="s">
        <v>831</v>
      </c>
      <c r="C115" s="8" t="s">
        <v>831</v>
      </c>
      <c r="E115" s="8" t="s">
        <v>832</v>
      </c>
      <c r="F115" s="18">
        <v>346000</v>
      </c>
      <c r="G115" s="19" t="s">
        <v>28</v>
      </c>
      <c r="H115" s="26" t="s">
        <v>833</v>
      </c>
      <c r="I115" s="19">
        <v>12</v>
      </c>
    </row>
    <row r="116" spans="1:9" ht="30" x14ac:dyDescent="0.25">
      <c r="A116" s="1" t="s">
        <v>834</v>
      </c>
      <c r="B116" s="8" t="s">
        <v>835</v>
      </c>
      <c r="C116" s="8" t="s">
        <v>835</v>
      </c>
      <c r="E116" s="8" t="s">
        <v>836</v>
      </c>
      <c r="F116" s="18">
        <v>345800</v>
      </c>
      <c r="G116" s="19" t="s">
        <v>28</v>
      </c>
      <c r="H116" s="26" t="s">
        <v>833</v>
      </c>
      <c r="I116" s="19">
        <v>14</v>
      </c>
    </row>
    <row r="117" spans="1:9" ht="30" x14ac:dyDescent="0.25">
      <c r="A117" s="1" t="s">
        <v>837</v>
      </c>
      <c r="B117" s="8" t="s">
        <v>838</v>
      </c>
      <c r="C117" s="8" t="s">
        <v>838</v>
      </c>
      <c r="E117" s="8" t="s">
        <v>839</v>
      </c>
      <c r="F117" s="18">
        <v>343400</v>
      </c>
      <c r="G117" s="19" t="s">
        <v>28</v>
      </c>
      <c r="H117" s="26" t="s">
        <v>840</v>
      </c>
      <c r="I117" s="19">
        <v>12</v>
      </c>
    </row>
    <row r="118" spans="1:9" ht="30" x14ac:dyDescent="0.25">
      <c r="A118" s="1" t="s">
        <v>841</v>
      </c>
      <c r="B118" s="8" t="s">
        <v>842</v>
      </c>
      <c r="C118" s="8" t="s">
        <v>842</v>
      </c>
      <c r="E118" s="8" t="s">
        <v>843</v>
      </c>
      <c r="F118" s="18">
        <v>340500</v>
      </c>
      <c r="G118" s="19" t="s">
        <v>28</v>
      </c>
      <c r="H118" s="26" t="s">
        <v>844</v>
      </c>
      <c r="I118" s="19">
        <v>14</v>
      </c>
    </row>
    <row r="119" spans="1:9" ht="30" x14ac:dyDescent="0.25">
      <c r="A119" s="1" t="s">
        <v>845</v>
      </c>
      <c r="B119" s="8" t="s">
        <v>846</v>
      </c>
      <c r="C119" s="8" t="s">
        <v>846</v>
      </c>
      <c r="E119" s="8" t="s">
        <v>847</v>
      </c>
      <c r="F119" s="18">
        <v>340000</v>
      </c>
      <c r="G119" s="19" t="s">
        <v>28</v>
      </c>
      <c r="H119" s="26" t="s">
        <v>848</v>
      </c>
      <c r="I119" s="19">
        <v>12</v>
      </c>
    </row>
    <row r="120" spans="1:9" ht="30" x14ac:dyDescent="0.25">
      <c r="A120" s="1" t="s">
        <v>849</v>
      </c>
      <c r="B120" s="8" t="s">
        <v>850</v>
      </c>
      <c r="C120" s="8" t="s">
        <v>850</v>
      </c>
      <c r="E120" s="8" t="s">
        <v>851</v>
      </c>
      <c r="F120" s="18">
        <v>339900</v>
      </c>
      <c r="G120" s="19" t="s">
        <v>28</v>
      </c>
      <c r="H120" s="26" t="s">
        <v>848</v>
      </c>
      <c r="I120" s="19">
        <v>13</v>
      </c>
    </row>
    <row r="121" spans="1:9" ht="30" x14ac:dyDescent="0.25">
      <c r="A121" s="1" t="s">
        <v>852</v>
      </c>
      <c r="B121" s="8" t="s">
        <v>853</v>
      </c>
      <c r="C121" s="8" t="s">
        <v>853</v>
      </c>
      <c r="E121" s="8" t="s">
        <v>854</v>
      </c>
      <c r="F121" s="18">
        <v>339700</v>
      </c>
      <c r="G121" s="19" t="s">
        <v>28</v>
      </c>
      <c r="H121" s="26" t="s">
        <v>848</v>
      </c>
      <c r="I121" s="19">
        <v>12</v>
      </c>
    </row>
    <row r="122" spans="1:9" ht="30" x14ac:dyDescent="0.25">
      <c r="A122" s="1" t="s">
        <v>855</v>
      </c>
      <c r="B122" s="8" t="s">
        <v>856</v>
      </c>
      <c r="C122" s="8" t="s">
        <v>856</v>
      </c>
      <c r="E122" s="8" t="s">
        <v>857</v>
      </c>
      <c r="F122" s="18">
        <v>339600</v>
      </c>
      <c r="G122" s="19" t="s">
        <v>28</v>
      </c>
      <c r="H122" s="26" t="s">
        <v>744</v>
      </c>
      <c r="I122" s="19">
        <v>13</v>
      </c>
    </row>
    <row r="123" spans="1:9" ht="30" x14ac:dyDescent="0.25">
      <c r="A123" s="1" t="s">
        <v>858</v>
      </c>
      <c r="B123" s="8" t="s">
        <v>859</v>
      </c>
      <c r="C123" s="8" t="s">
        <v>859</v>
      </c>
      <c r="E123" s="8" t="s">
        <v>860</v>
      </c>
      <c r="F123" s="18">
        <v>339600</v>
      </c>
      <c r="G123" s="19" t="s">
        <v>28</v>
      </c>
      <c r="H123" s="26" t="s">
        <v>744</v>
      </c>
      <c r="I123" s="19">
        <v>12</v>
      </c>
    </row>
    <row r="124" spans="1:9" ht="30" x14ac:dyDescent="0.25">
      <c r="A124" s="1" t="s">
        <v>861</v>
      </c>
      <c r="B124" s="8" t="s">
        <v>862</v>
      </c>
      <c r="C124" s="8" t="s">
        <v>862</v>
      </c>
      <c r="E124" s="8" t="s">
        <v>863</v>
      </c>
      <c r="F124" s="18">
        <v>338200</v>
      </c>
      <c r="G124" s="19" t="s">
        <v>28</v>
      </c>
      <c r="H124" s="26" t="s">
        <v>864</v>
      </c>
      <c r="I124" s="19">
        <v>13</v>
      </c>
    </row>
    <row r="125" spans="1:9" ht="30" x14ac:dyDescent="0.25">
      <c r="A125" s="1" t="s">
        <v>865</v>
      </c>
      <c r="B125" s="8" t="s">
        <v>866</v>
      </c>
      <c r="C125" s="8" t="s">
        <v>866</v>
      </c>
      <c r="E125" s="8" t="s">
        <v>867</v>
      </c>
      <c r="F125" s="18">
        <v>336100</v>
      </c>
      <c r="G125" s="19" t="s">
        <v>28</v>
      </c>
      <c r="H125" s="26" t="s">
        <v>868</v>
      </c>
      <c r="I125" s="19">
        <v>13</v>
      </c>
    </row>
    <row r="126" spans="1:9" ht="30" x14ac:dyDescent="0.25">
      <c r="A126" s="1" t="s">
        <v>869</v>
      </c>
      <c r="B126" s="8" t="s">
        <v>870</v>
      </c>
      <c r="C126" s="8" t="s">
        <v>870</v>
      </c>
      <c r="E126" s="8" t="s">
        <v>871</v>
      </c>
      <c r="F126" s="18">
        <v>335600</v>
      </c>
      <c r="G126" s="19" t="s">
        <v>28</v>
      </c>
      <c r="H126" s="26" t="s">
        <v>872</v>
      </c>
      <c r="I126" s="19">
        <v>13</v>
      </c>
    </row>
    <row r="127" spans="1:9" ht="30" x14ac:dyDescent="0.25">
      <c r="A127" s="1" t="s">
        <v>873</v>
      </c>
      <c r="B127" s="8" t="s">
        <v>874</v>
      </c>
      <c r="C127" s="8" t="s">
        <v>874</v>
      </c>
      <c r="E127" s="8" t="s">
        <v>875</v>
      </c>
      <c r="F127" s="18">
        <v>335500</v>
      </c>
      <c r="G127" s="19" t="s">
        <v>28</v>
      </c>
      <c r="H127" s="26" t="s">
        <v>872</v>
      </c>
      <c r="I127" s="19">
        <v>14</v>
      </c>
    </row>
    <row r="128" spans="1:9" ht="30" x14ac:dyDescent="0.25">
      <c r="A128" s="1" t="s">
        <v>876</v>
      </c>
      <c r="B128" s="8" t="s">
        <v>877</v>
      </c>
      <c r="C128" s="8" t="s">
        <v>877</v>
      </c>
      <c r="E128" s="8" t="s">
        <v>878</v>
      </c>
      <c r="F128" s="18">
        <v>333900</v>
      </c>
      <c r="G128" s="19" t="s">
        <v>28</v>
      </c>
      <c r="H128" s="26" t="s">
        <v>879</v>
      </c>
      <c r="I128" s="19">
        <v>12</v>
      </c>
    </row>
    <row r="129" spans="1:9" ht="30" x14ac:dyDescent="0.25">
      <c r="A129" s="1" t="s">
        <v>423</v>
      </c>
      <c r="B129" s="8" t="s">
        <v>424</v>
      </c>
      <c r="C129" s="8" t="s">
        <v>424</v>
      </c>
      <c r="E129" s="8" t="s">
        <v>425</v>
      </c>
      <c r="F129" s="18">
        <v>332500</v>
      </c>
      <c r="G129" s="19" t="s">
        <v>28</v>
      </c>
      <c r="H129" s="26" t="s">
        <v>426</v>
      </c>
      <c r="I129" s="19">
        <v>14</v>
      </c>
    </row>
    <row r="130" spans="1:9" ht="30" x14ac:dyDescent="0.25">
      <c r="A130" s="1" t="s">
        <v>880</v>
      </c>
      <c r="B130" s="8" t="s">
        <v>881</v>
      </c>
      <c r="C130" s="8" t="s">
        <v>881</v>
      </c>
      <c r="E130" s="23" t="s">
        <v>882</v>
      </c>
      <c r="F130" s="18">
        <v>331700</v>
      </c>
      <c r="G130" s="19" t="s">
        <v>28</v>
      </c>
      <c r="H130" s="26" t="s">
        <v>884</v>
      </c>
      <c r="I130" s="19">
        <v>13</v>
      </c>
    </row>
    <row r="131" spans="1:9" ht="30" x14ac:dyDescent="0.25">
      <c r="A131" s="1" t="s">
        <v>887</v>
      </c>
      <c r="B131" s="8" t="s">
        <v>885</v>
      </c>
      <c r="C131" s="8" t="s">
        <v>885</v>
      </c>
      <c r="E131" s="8" t="s">
        <v>886</v>
      </c>
      <c r="F131" s="18">
        <v>331100</v>
      </c>
      <c r="G131" s="19" t="s">
        <v>28</v>
      </c>
      <c r="H131" s="26" t="s">
        <v>888</v>
      </c>
      <c r="I131" s="19">
        <v>12</v>
      </c>
    </row>
    <row r="132" spans="1:9" ht="30" x14ac:dyDescent="0.25">
      <c r="A132" s="1" t="s">
        <v>889</v>
      </c>
      <c r="B132" s="8" t="s">
        <v>890</v>
      </c>
      <c r="C132" s="8" t="s">
        <v>890</v>
      </c>
      <c r="E132" s="8" t="s">
        <v>891</v>
      </c>
      <c r="F132" s="18">
        <v>328800</v>
      </c>
      <c r="G132" s="19" t="s">
        <v>28</v>
      </c>
      <c r="H132" s="26" t="s">
        <v>892</v>
      </c>
      <c r="I132" s="19">
        <v>13</v>
      </c>
    </row>
    <row r="133" spans="1:9" ht="30" x14ac:dyDescent="0.25">
      <c r="A133" s="1" t="s">
        <v>893</v>
      </c>
      <c r="B133" s="8" t="s">
        <v>894</v>
      </c>
      <c r="C133" s="8" t="s">
        <v>894</v>
      </c>
      <c r="E133" s="8" t="s">
        <v>895</v>
      </c>
      <c r="F133" s="18">
        <v>328400</v>
      </c>
      <c r="G133" s="19" t="s">
        <v>28</v>
      </c>
      <c r="H133" s="26" t="s">
        <v>896</v>
      </c>
      <c r="I133" s="19">
        <v>12</v>
      </c>
    </row>
    <row r="134" spans="1:9" ht="30" x14ac:dyDescent="0.25">
      <c r="A134" s="1" t="s">
        <v>897</v>
      </c>
      <c r="B134" s="8" t="s">
        <v>898</v>
      </c>
      <c r="C134" s="8" t="s">
        <v>898</v>
      </c>
      <c r="E134" s="8" t="s">
        <v>899</v>
      </c>
      <c r="F134" s="18">
        <v>324900</v>
      </c>
      <c r="G134" s="19" t="s">
        <v>28</v>
      </c>
      <c r="H134" s="26" t="s">
        <v>900</v>
      </c>
      <c r="I134" s="19">
        <v>14</v>
      </c>
    </row>
    <row r="135" spans="1:9" ht="30" x14ac:dyDescent="0.25">
      <c r="A135" s="1" t="s">
        <v>901</v>
      </c>
      <c r="B135" s="8" t="s">
        <v>902</v>
      </c>
      <c r="C135" s="8" t="s">
        <v>902</v>
      </c>
      <c r="E135" s="8" t="s">
        <v>903</v>
      </c>
      <c r="F135" s="18">
        <v>320300</v>
      </c>
      <c r="G135" s="19" t="s">
        <v>28</v>
      </c>
      <c r="H135" s="26" t="s">
        <v>904</v>
      </c>
      <c r="I135" s="19">
        <v>12</v>
      </c>
    </row>
    <row r="136" spans="1:9" ht="30" x14ac:dyDescent="0.25">
      <c r="A136" s="1" t="s">
        <v>905</v>
      </c>
      <c r="B136" s="8" t="s">
        <v>906</v>
      </c>
      <c r="C136" s="8" t="s">
        <v>906</v>
      </c>
      <c r="E136" s="8" t="s">
        <v>907</v>
      </c>
      <c r="F136" s="18">
        <v>320000</v>
      </c>
      <c r="G136" s="19" t="s">
        <v>28</v>
      </c>
      <c r="H136" s="26" t="s">
        <v>904</v>
      </c>
      <c r="I136" s="19">
        <v>13</v>
      </c>
    </row>
    <row r="137" spans="1:9" ht="30" x14ac:dyDescent="0.25">
      <c r="A137" s="1" t="s">
        <v>908</v>
      </c>
      <c r="B137" s="8" t="s">
        <v>909</v>
      </c>
      <c r="C137" s="8" t="s">
        <v>909</v>
      </c>
      <c r="E137" s="8" t="s">
        <v>910</v>
      </c>
      <c r="F137" s="18">
        <v>320000</v>
      </c>
      <c r="G137" s="19" t="s">
        <v>28</v>
      </c>
      <c r="H137" s="26" t="s">
        <v>904</v>
      </c>
      <c r="I137" s="19">
        <v>13</v>
      </c>
    </row>
    <row r="138" spans="1:9" ht="30" x14ac:dyDescent="0.25">
      <c r="A138" s="1" t="s">
        <v>911</v>
      </c>
      <c r="B138" s="8" t="s">
        <v>912</v>
      </c>
      <c r="C138" s="8" t="s">
        <v>912</v>
      </c>
      <c r="E138" s="8" t="s">
        <v>913</v>
      </c>
      <c r="F138" s="18">
        <v>319500</v>
      </c>
      <c r="G138" s="19" t="s">
        <v>28</v>
      </c>
      <c r="H138" s="26" t="s">
        <v>914</v>
      </c>
      <c r="I138" s="19">
        <v>12</v>
      </c>
    </row>
    <row r="139" spans="1:9" ht="30" x14ac:dyDescent="0.25">
      <c r="A139" s="1" t="s">
        <v>915</v>
      </c>
      <c r="B139" s="8" t="s">
        <v>916</v>
      </c>
      <c r="C139" s="8" t="s">
        <v>916</v>
      </c>
      <c r="E139" s="8" t="s">
        <v>917</v>
      </c>
      <c r="F139" s="18">
        <v>318300</v>
      </c>
      <c r="G139" s="19" t="s">
        <v>28</v>
      </c>
      <c r="H139" s="26" t="s">
        <v>918</v>
      </c>
      <c r="I139" s="19">
        <v>14</v>
      </c>
    </row>
    <row r="140" spans="1:9" ht="30" x14ac:dyDescent="0.25">
      <c r="A140" s="1" t="s">
        <v>919</v>
      </c>
      <c r="B140" s="8" t="s">
        <v>920</v>
      </c>
      <c r="C140" s="8" t="s">
        <v>920</v>
      </c>
      <c r="E140" s="8" t="s">
        <v>921</v>
      </c>
      <c r="F140" s="18">
        <v>314200</v>
      </c>
      <c r="G140" s="19" t="s">
        <v>28</v>
      </c>
      <c r="H140" s="26" t="s">
        <v>922</v>
      </c>
      <c r="I140" s="19">
        <v>14</v>
      </c>
    </row>
    <row r="141" spans="1:9" ht="30" x14ac:dyDescent="0.25">
      <c r="A141" s="1" t="s">
        <v>923</v>
      </c>
      <c r="B141" s="8" t="s">
        <v>924</v>
      </c>
      <c r="C141" s="8" t="s">
        <v>924</v>
      </c>
      <c r="E141" s="8" t="s">
        <v>925</v>
      </c>
      <c r="F141" s="18">
        <v>310900</v>
      </c>
      <c r="G141" s="19" t="s">
        <v>28</v>
      </c>
      <c r="H141" s="26" t="s">
        <v>926</v>
      </c>
      <c r="I141" s="19">
        <v>12</v>
      </c>
    </row>
    <row r="142" spans="1:9" ht="30" x14ac:dyDescent="0.25">
      <c r="A142" s="1" t="s">
        <v>927</v>
      </c>
      <c r="B142" s="8" t="s">
        <v>928</v>
      </c>
      <c r="C142" s="8" t="s">
        <v>928</v>
      </c>
      <c r="E142" s="8" t="s">
        <v>929</v>
      </c>
      <c r="F142" s="18">
        <v>309700</v>
      </c>
      <c r="G142" s="19" t="s">
        <v>28</v>
      </c>
      <c r="H142" s="26" t="s">
        <v>930</v>
      </c>
      <c r="I142" s="19">
        <v>12</v>
      </c>
    </row>
    <row r="143" spans="1:9" ht="30" x14ac:dyDescent="0.25">
      <c r="A143" s="1" t="s">
        <v>931</v>
      </c>
      <c r="B143" s="8" t="s">
        <v>932</v>
      </c>
      <c r="C143" s="8" t="s">
        <v>932</v>
      </c>
      <c r="E143" s="8" t="s">
        <v>933</v>
      </c>
      <c r="F143" s="18">
        <v>300800</v>
      </c>
      <c r="G143" s="19" t="s">
        <v>28</v>
      </c>
      <c r="H143" s="26" t="s">
        <v>934</v>
      </c>
      <c r="I143" s="19">
        <v>13</v>
      </c>
    </row>
    <row r="144" spans="1:9" ht="30" x14ac:dyDescent="0.25">
      <c r="A144" s="1" t="s">
        <v>937</v>
      </c>
      <c r="B144" s="8" t="s">
        <v>935</v>
      </c>
      <c r="C144" s="8" t="s">
        <v>935</v>
      </c>
      <c r="E144" s="8" t="s">
        <v>936</v>
      </c>
      <c r="F144" s="18">
        <v>300500</v>
      </c>
      <c r="G144" s="19" t="s">
        <v>32</v>
      </c>
      <c r="H144" s="26" t="s">
        <v>934</v>
      </c>
      <c r="I144" s="19">
        <v>14</v>
      </c>
    </row>
    <row r="145" spans="1:9" ht="30" x14ac:dyDescent="0.25">
      <c r="A145" s="1" t="s">
        <v>939</v>
      </c>
      <c r="B145" s="8" t="s">
        <v>941</v>
      </c>
      <c r="C145" s="8" t="s">
        <v>941</v>
      </c>
      <c r="E145" s="8" t="s">
        <v>942</v>
      </c>
      <c r="F145" s="18">
        <v>299600</v>
      </c>
      <c r="G145" s="19" t="s">
        <v>28</v>
      </c>
      <c r="H145" s="26" t="s">
        <v>940</v>
      </c>
      <c r="I145" s="19">
        <v>14</v>
      </c>
    </row>
    <row r="146" spans="1:9" ht="30" x14ac:dyDescent="0.25">
      <c r="A146" s="1" t="s">
        <v>943</v>
      </c>
      <c r="B146" s="8" t="s">
        <v>945</v>
      </c>
      <c r="C146" s="8" t="s">
        <v>945</v>
      </c>
      <c r="E146" s="8" t="s">
        <v>946</v>
      </c>
      <c r="F146" s="18">
        <v>297900</v>
      </c>
      <c r="G146" s="19" t="s">
        <v>28</v>
      </c>
      <c r="H146" s="26" t="s">
        <v>944</v>
      </c>
      <c r="I146" s="19">
        <v>12</v>
      </c>
    </row>
    <row r="147" spans="1:9" ht="30" x14ac:dyDescent="0.25">
      <c r="A147" s="1" t="s">
        <v>947</v>
      </c>
      <c r="B147" s="8" t="s">
        <v>949</v>
      </c>
      <c r="C147" s="8" t="s">
        <v>949</v>
      </c>
      <c r="E147" s="8" t="s">
        <v>950</v>
      </c>
      <c r="F147" s="18">
        <v>297600</v>
      </c>
      <c r="G147" s="19" t="s">
        <v>28</v>
      </c>
      <c r="H147" s="26" t="s">
        <v>948</v>
      </c>
      <c r="I147" s="19">
        <v>12</v>
      </c>
    </row>
    <row r="148" spans="1:9" ht="30" x14ac:dyDescent="0.25">
      <c r="A148" s="1" t="s">
        <v>951</v>
      </c>
      <c r="B148" s="8" t="s">
        <v>952</v>
      </c>
      <c r="C148" s="8" t="s">
        <v>952</v>
      </c>
      <c r="E148" s="8" t="s">
        <v>953</v>
      </c>
      <c r="F148" s="18">
        <v>297500</v>
      </c>
      <c r="G148" s="19" t="s">
        <v>28</v>
      </c>
      <c r="H148" s="26" t="s">
        <v>954</v>
      </c>
      <c r="I148" s="19">
        <v>12</v>
      </c>
    </row>
    <row r="149" spans="1:9" ht="30" x14ac:dyDescent="0.25">
      <c r="A149" s="1" t="s">
        <v>955</v>
      </c>
      <c r="B149" s="8" t="s">
        <v>221</v>
      </c>
      <c r="C149" s="8" t="s">
        <v>221</v>
      </c>
      <c r="E149" s="8" t="s">
        <v>222</v>
      </c>
      <c r="F149" s="18">
        <v>296400</v>
      </c>
      <c r="G149" s="19" t="s">
        <v>28</v>
      </c>
      <c r="H149" s="26" t="s">
        <v>223</v>
      </c>
      <c r="I149" s="19">
        <v>14</v>
      </c>
    </row>
    <row r="150" spans="1:9" ht="30" x14ac:dyDescent="0.25">
      <c r="A150" s="1" t="s">
        <v>956</v>
      </c>
      <c r="B150" s="8" t="s">
        <v>957</v>
      </c>
      <c r="C150" s="8" t="s">
        <v>957</v>
      </c>
      <c r="E150" s="8" t="s">
        <v>958</v>
      </c>
      <c r="F150" s="18">
        <v>296100</v>
      </c>
      <c r="G150" s="19" t="s">
        <v>28</v>
      </c>
      <c r="H150" s="26" t="s">
        <v>959</v>
      </c>
      <c r="I150" s="19">
        <v>13</v>
      </c>
    </row>
    <row r="151" spans="1:9" ht="30" x14ac:dyDescent="0.25">
      <c r="A151" s="1" t="s">
        <v>961</v>
      </c>
      <c r="B151" s="8" t="s">
        <v>962</v>
      </c>
      <c r="C151" s="8" t="s">
        <v>962</v>
      </c>
      <c r="E151" s="30" t="s">
        <v>960</v>
      </c>
      <c r="F151" s="18">
        <v>295900</v>
      </c>
      <c r="G151" s="19" t="s">
        <v>28</v>
      </c>
      <c r="H151" s="26" t="s">
        <v>959</v>
      </c>
      <c r="I151" s="19">
        <v>12</v>
      </c>
    </row>
    <row r="152" spans="1:9" ht="30" x14ac:dyDescent="0.25">
      <c r="A152" s="1" t="s">
        <v>963</v>
      </c>
      <c r="B152" s="8" t="s">
        <v>259</v>
      </c>
      <c r="C152" s="8" t="s">
        <v>259</v>
      </c>
      <c r="E152" s="8" t="s">
        <v>260</v>
      </c>
      <c r="F152" s="18">
        <v>293500</v>
      </c>
      <c r="G152" s="19" t="s">
        <v>28</v>
      </c>
      <c r="H152" s="26" t="s">
        <v>261</v>
      </c>
      <c r="I152" s="19">
        <v>12</v>
      </c>
    </row>
    <row r="153" spans="1:9" ht="30" x14ac:dyDescent="0.25">
      <c r="A153" s="1" t="s">
        <v>964</v>
      </c>
      <c r="B153" s="8" t="s">
        <v>965</v>
      </c>
      <c r="C153" s="8" t="s">
        <v>965</v>
      </c>
      <c r="E153" s="8" t="s">
        <v>966</v>
      </c>
      <c r="F153" s="18">
        <v>290800</v>
      </c>
      <c r="G153" s="19" t="s">
        <v>28</v>
      </c>
      <c r="H153" s="26" t="s">
        <v>967</v>
      </c>
      <c r="I153" s="19">
        <v>14</v>
      </c>
    </row>
    <row r="154" spans="1:9" ht="30" x14ac:dyDescent="0.25">
      <c r="A154" s="1" t="s">
        <v>968</v>
      </c>
      <c r="B154" s="8" t="s">
        <v>969</v>
      </c>
      <c r="C154" s="8" t="s">
        <v>969</v>
      </c>
      <c r="E154" s="8" t="s">
        <v>970</v>
      </c>
      <c r="F154" s="18">
        <v>287700</v>
      </c>
      <c r="G154" s="19" t="s">
        <v>28</v>
      </c>
      <c r="H154" s="26" t="s">
        <v>971</v>
      </c>
      <c r="I154" s="19">
        <v>12</v>
      </c>
    </row>
    <row r="155" spans="1:9" ht="30" x14ac:dyDescent="0.25">
      <c r="A155" s="1" t="s">
        <v>972</v>
      </c>
      <c r="B155" s="8" t="s">
        <v>973</v>
      </c>
      <c r="C155" s="8" t="s">
        <v>973</v>
      </c>
      <c r="E155" s="8" t="s">
        <v>974</v>
      </c>
      <c r="F155" s="18">
        <v>286100</v>
      </c>
      <c r="G155" s="19" t="s">
        <v>28</v>
      </c>
      <c r="H155" s="26" t="s">
        <v>975</v>
      </c>
      <c r="I155" s="19">
        <v>12</v>
      </c>
    </row>
    <row r="156" spans="1:9" ht="30" x14ac:dyDescent="0.25">
      <c r="A156" s="1" t="s">
        <v>976</v>
      </c>
      <c r="B156" s="8" t="s">
        <v>977</v>
      </c>
      <c r="C156" s="8" t="s">
        <v>977</v>
      </c>
      <c r="E156" s="8" t="s">
        <v>978</v>
      </c>
      <c r="F156" s="18">
        <v>284300</v>
      </c>
      <c r="G156" s="19" t="s">
        <v>28</v>
      </c>
      <c r="H156" s="26" t="s">
        <v>979</v>
      </c>
      <c r="I156" s="19">
        <v>12</v>
      </c>
    </row>
    <row r="157" spans="1:9" ht="30" x14ac:dyDescent="0.25">
      <c r="A157" s="1" t="s">
        <v>980</v>
      </c>
      <c r="B157" s="8" t="s">
        <v>981</v>
      </c>
      <c r="C157" s="8" t="s">
        <v>981</v>
      </c>
      <c r="E157" s="8" t="s">
        <v>982</v>
      </c>
      <c r="F157" s="18">
        <v>283400</v>
      </c>
      <c r="G157" s="19" t="s">
        <v>32</v>
      </c>
      <c r="H157" s="26" t="s">
        <v>983</v>
      </c>
      <c r="I157" s="19">
        <v>13</v>
      </c>
    </row>
    <row r="158" spans="1:9" ht="30" x14ac:dyDescent="0.25">
      <c r="A158" s="1" t="s">
        <v>985</v>
      </c>
      <c r="B158" s="8" t="s">
        <v>986</v>
      </c>
      <c r="C158" s="8" t="s">
        <v>986</v>
      </c>
      <c r="E158" s="8" t="s">
        <v>987</v>
      </c>
      <c r="F158" s="18">
        <v>282300</v>
      </c>
      <c r="G158" s="19" t="s">
        <v>28</v>
      </c>
      <c r="H158" s="26" t="s">
        <v>988</v>
      </c>
      <c r="I158" s="19">
        <v>13</v>
      </c>
    </row>
    <row r="159" spans="1:9" ht="30" x14ac:dyDescent="0.25">
      <c r="A159" s="1" t="s">
        <v>989</v>
      </c>
      <c r="B159" s="8" t="s">
        <v>990</v>
      </c>
      <c r="C159" s="8" t="s">
        <v>990</v>
      </c>
      <c r="E159" s="8" t="s">
        <v>991</v>
      </c>
      <c r="F159" s="18">
        <v>281700</v>
      </c>
      <c r="G159" s="19" t="s">
        <v>28</v>
      </c>
      <c r="H159" s="26" t="s">
        <v>992</v>
      </c>
      <c r="I159" s="19">
        <v>13</v>
      </c>
    </row>
    <row r="160" spans="1:9" ht="30" x14ac:dyDescent="0.25">
      <c r="A160" s="1" t="s">
        <v>993</v>
      </c>
      <c r="B160" s="8" t="s">
        <v>994</v>
      </c>
      <c r="C160" s="8" t="s">
        <v>994</v>
      </c>
      <c r="E160" s="8" t="s">
        <v>999</v>
      </c>
      <c r="F160" s="18">
        <v>280100</v>
      </c>
      <c r="G160" s="19" t="s">
        <v>28</v>
      </c>
      <c r="H160" s="26" t="s">
        <v>992</v>
      </c>
      <c r="I160" s="19">
        <v>12</v>
      </c>
    </row>
    <row r="161" spans="1:9" ht="30" x14ac:dyDescent="0.25">
      <c r="A161" s="1" t="s">
        <v>995</v>
      </c>
      <c r="B161" s="8" t="s">
        <v>996</v>
      </c>
      <c r="C161" s="8" t="s">
        <v>996</v>
      </c>
      <c r="E161" s="8" t="s">
        <v>997</v>
      </c>
      <c r="F161" s="18">
        <v>279400</v>
      </c>
      <c r="G161" s="19" t="s">
        <v>28</v>
      </c>
      <c r="H161" s="26" t="s">
        <v>998</v>
      </c>
      <c r="I161" s="19">
        <v>13</v>
      </c>
    </row>
    <row r="162" spans="1:9" ht="30" x14ac:dyDescent="0.25">
      <c r="A162" s="1" t="s">
        <v>1000</v>
      </c>
      <c r="B162" s="8" t="s">
        <v>1001</v>
      </c>
      <c r="C162" s="8" t="s">
        <v>1001</v>
      </c>
      <c r="E162" s="8" t="s">
        <v>1002</v>
      </c>
      <c r="F162" s="18">
        <v>276300</v>
      </c>
      <c r="G162" s="19" t="s">
        <v>32</v>
      </c>
      <c r="H162" s="26" t="s">
        <v>1003</v>
      </c>
      <c r="I162" s="19">
        <v>12</v>
      </c>
    </row>
    <row r="163" spans="1:9" ht="30" x14ac:dyDescent="0.25">
      <c r="A163" s="1" t="s">
        <v>1005</v>
      </c>
      <c r="B163" s="8" t="s">
        <v>1006</v>
      </c>
      <c r="C163" s="8" t="s">
        <v>1006</v>
      </c>
      <c r="E163" s="8" t="s">
        <v>1007</v>
      </c>
      <c r="F163" s="18">
        <v>275700</v>
      </c>
      <c r="G163" s="19" t="s">
        <v>28</v>
      </c>
      <c r="H163" s="26" t="s">
        <v>1008</v>
      </c>
      <c r="I163" s="19">
        <v>14</v>
      </c>
    </row>
    <row r="164" spans="1:9" ht="30" x14ac:dyDescent="0.25">
      <c r="A164" s="1" t="s">
        <v>1009</v>
      </c>
      <c r="B164" s="8" t="s">
        <v>1010</v>
      </c>
      <c r="C164" s="8" t="s">
        <v>1010</v>
      </c>
      <c r="E164" s="8" t="s">
        <v>1011</v>
      </c>
      <c r="F164" s="18">
        <v>274400</v>
      </c>
      <c r="G164" s="19" t="s">
        <v>28</v>
      </c>
      <c r="H164" s="26" t="s">
        <v>1012</v>
      </c>
      <c r="I164" s="19">
        <v>12</v>
      </c>
    </row>
    <row r="165" spans="1:9" ht="30" x14ac:dyDescent="0.25">
      <c r="A165" s="1" t="s">
        <v>1013</v>
      </c>
      <c r="B165" s="8" t="s">
        <v>1014</v>
      </c>
      <c r="C165" s="8" t="s">
        <v>1014</v>
      </c>
      <c r="E165" s="8" t="s">
        <v>1015</v>
      </c>
      <c r="F165" s="18">
        <v>273500</v>
      </c>
      <c r="G165" s="19" t="s">
        <v>28</v>
      </c>
      <c r="H165" s="26" t="s">
        <v>1016</v>
      </c>
      <c r="I165" s="19">
        <v>12</v>
      </c>
    </row>
    <row r="166" spans="1:9" ht="30" x14ac:dyDescent="0.25">
      <c r="A166" s="1" t="s">
        <v>1018</v>
      </c>
      <c r="B166" s="8" t="s">
        <v>1017</v>
      </c>
      <c r="C166" s="8" t="s">
        <v>1017</v>
      </c>
      <c r="E166" s="8" t="s">
        <v>1019</v>
      </c>
      <c r="F166" s="18">
        <v>271700</v>
      </c>
      <c r="G166" s="19" t="s">
        <v>32</v>
      </c>
      <c r="H166" s="26" t="s">
        <v>1020</v>
      </c>
      <c r="I166" s="19">
        <v>14</v>
      </c>
    </row>
    <row r="167" spans="1:9" ht="30" x14ac:dyDescent="0.25">
      <c r="A167" s="1" t="s">
        <v>1021</v>
      </c>
      <c r="B167" s="8" t="s">
        <v>1023</v>
      </c>
      <c r="C167" s="8" t="s">
        <v>1023</v>
      </c>
      <c r="E167" s="8" t="s">
        <v>1024</v>
      </c>
      <c r="F167" s="18">
        <v>268000</v>
      </c>
      <c r="G167" s="19" t="s">
        <v>28</v>
      </c>
      <c r="H167" s="26" t="s">
        <v>1025</v>
      </c>
      <c r="I167" s="19">
        <v>14</v>
      </c>
    </row>
    <row r="168" spans="1:9" ht="30" x14ac:dyDescent="0.25">
      <c r="A168" s="1" t="s">
        <v>1026</v>
      </c>
      <c r="B168" s="8" t="s">
        <v>1027</v>
      </c>
      <c r="C168" s="8" t="s">
        <v>1027</v>
      </c>
      <c r="E168" s="8" t="s">
        <v>1028</v>
      </c>
      <c r="F168" s="18">
        <v>266600</v>
      </c>
      <c r="G168" s="19" t="s">
        <v>28</v>
      </c>
      <c r="H168" s="26" t="s">
        <v>1029</v>
      </c>
      <c r="I168" s="19">
        <v>13</v>
      </c>
    </row>
    <row r="169" spans="1:9" ht="30" x14ac:dyDescent="0.25">
      <c r="A169" s="1" t="s">
        <v>1030</v>
      </c>
      <c r="B169" s="8" t="s">
        <v>1031</v>
      </c>
      <c r="C169" s="8" t="s">
        <v>1031</v>
      </c>
      <c r="E169" s="8" t="s">
        <v>1032</v>
      </c>
      <c r="F169" s="18">
        <v>265400</v>
      </c>
      <c r="G169" s="19" t="s">
        <v>28</v>
      </c>
      <c r="H169" s="26" t="s">
        <v>1033</v>
      </c>
      <c r="I169" s="19">
        <v>14</v>
      </c>
    </row>
    <row r="170" spans="1:9" ht="30" x14ac:dyDescent="0.25">
      <c r="A170" s="1" t="s">
        <v>1034</v>
      </c>
      <c r="B170" s="8" t="s">
        <v>1035</v>
      </c>
      <c r="C170" s="8" t="s">
        <v>1035</v>
      </c>
      <c r="E170" s="8" t="s">
        <v>1036</v>
      </c>
      <c r="F170" s="18">
        <v>264400</v>
      </c>
      <c r="G170" s="19" t="s">
        <v>28</v>
      </c>
      <c r="H170" s="26" t="s">
        <v>744</v>
      </c>
      <c r="I170" s="19">
        <v>12</v>
      </c>
    </row>
    <row r="171" spans="1:9" ht="30" x14ac:dyDescent="0.25">
      <c r="A171" s="1" t="s">
        <v>1037</v>
      </c>
      <c r="B171" s="8" t="s">
        <v>1038</v>
      </c>
      <c r="C171" s="8" t="s">
        <v>1038</v>
      </c>
      <c r="E171" s="8" t="s">
        <v>1039</v>
      </c>
      <c r="F171" s="18">
        <v>262800</v>
      </c>
      <c r="G171" s="19" t="s">
        <v>28</v>
      </c>
      <c r="H171" s="26" t="s">
        <v>1040</v>
      </c>
      <c r="I171" s="19">
        <v>13</v>
      </c>
    </row>
    <row r="172" spans="1:9" ht="30" x14ac:dyDescent="0.25">
      <c r="A172" s="1" t="s">
        <v>1041</v>
      </c>
      <c r="B172" s="8" t="s">
        <v>1042</v>
      </c>
      <c r="C172" s="8" t="s">
        <v>1042</v>
      </c>
      <c r="E172" s="8" t="s">
        <v>1043</v>
      </c>
      <c r="F172" s="18">
        <v>261700</v>
      </c>
      <c r="G172" s="19" t="s">
        <v>28</v>
      </c>
      <c r="H172" s="26" t="s">
        <v>1044</v>
      </c>
      <c r="I172" s="19">
        <v>12</v>
      </c>
    </row>
    <row r="173" spans="1:9" ht="30" x14ac:dyDescent="0.25">
      <c r="A173" s="1" t="s">
        <v>1045</v>
      </c>
      <c r="B173" s="8" t="s">
        <v>1046</v>
      </c>
      <c r="C173" s="8" t="s">
        <v>1046</v>
      </c>
      <c r="E173" s="8" t="s">
        <v>1047</v>
      </c>
      <c r="F173" s="18">
        <v>261400</v>
      </c>
      <c r="G173" s="19" t="s">
        <v>28</v>
      </c>
      <c r="H173" s="26" t="s">
        <v>1048</v>
      </c>
      <c r="I173" s="19">
        <v>12</v>
      </c>
    </row>
    <row r="174" spans="1:9" ht="30" x14ac:dyDescent="0.25">
      <c r="A174" s="1" t="s">
        <v>1049</v>
      </c>
      <c r="B174" s="8" t="s">
        <v>1050</v>
      </c>
      <c r="C174" s="8" t="s">
        <v>1050</v>
      </c>
      <c r="E174" s="8" t="s">
        <v>1051</v>
      </c>
      <c r="F174" s="18">
        <v>260600</v>
      </c>
      <c r="G174" s="19" t="s">
        <v>28</v>
      </c>
      <c r="H174" s="26" t="s">
        <v>1052</v>
      </c>
      <c r="I174" s="19">
        <v>14</v>
      </c>
    </row>
    <row r="175" spans="1:9" ht="30" x14ac:dyDescent="0.25">
      <c r="A175" s="1" t="s">
        <v>1053</v>
      </c>
      <c r="B175" s="8" t="s">
        <v>1054</v>
      </c>
      <c r="C175" s="8" t="s">
        <v>1054</v>
      </c>
      <c r="E175" s="8" t="s">
        <v>1055</v>
      </c>
      <c r="F175" s="18">
        <v>260600</v>
      </c>
      <c r="G175" s="19" t="s">
        <v>28</v>
      </c>
      <c r="H175" s="26" t="s">
        <v>1056</v>
      </c>
      <c r="I175" s="19">
        <v>12</v>
      </c>
    </row>
    <row r="176" spans="1:9" ht="30" x14ac:dyDescent="0.25">
      <c r="A176" s="1" t="s">
        <v>1057</v>
      </c>
      <c r="B176" s="8" t="s">
        <v>1058</v>
      </c>
      <c r="C176" s="8" t="s">
        <v>1058</v>
      </c>
      <c r="E176" s="8" t="s">
        <v>1059</v>
      </c>
      <c r="F176" s="18">
        <v>259800</v>
      </c>
      <c r="G176" s="19" t="s">
        <v>28</v>
      </c>
      <c r="H176" s="26" t="s">
        <v>1060</v>
      </c>
      <c r="I176" s="19">
        <v>14</v>
      </c>
    </row>
    <row r="177" spans="1:9" ht="30" x14ac:dyDescent="0.25">
      <c r="A177" s="1" t="s">
        <v>1061</v>
      </c>
      <c r="B177" s="8" t="s">
        <v>1062</v>
      </c>
      <c r="C177" s="8" t="s">
        <v>1062</v>
      </c>
      <c r="E177" s="8" t="s">
        <v>1063</v>
      </c>
      <c r="F177" s="18">
        <v>258900</v>
      </c>
      <c r="G177" s="19" t="s">
        <v>28</v>
      </c>
      <c r="H177" s="26" t="s">
        <v>971</v>
      </c>
      <c r="I177" s="19">
        <v>12</v>
      </c>
    </row>
    <row r="178" spans="1:9" ht="30" x14ac:dyDescent="0.25">
      <c r="A178" s="1" t="s">
        <v>1064</v>
      </c>
      <c r="B178" s="8" t="s">
        <v>1065</v>
      </c>
      <c r="C178" s="8" t="s">
        <v>1065</v>
      </c>
      <c r="E178" s="8" t="s">
        <v>1066</v>
      </c>
      <c r="F178" s="18">
        <v>257400</v>
      </c>
      <c r="G178" s="19" t="s">
        <v>28</v>
      </c>
      <c r="H178" s="26" t="s">
        <v>784</v>
      </c>
      <c r="I178" s="19">
        <v>13</v>
      </c>
    </row>
    <row r="179" spans="1:9" ht="30" x14ac:dyDescent="0.25">
      <c r="A179" s="1" t="s">
        <v>1067</v>
      </c>
      <c r="B179" s="8" t="s">
        <v>1068</v>
      </c>
      <c r="C179" s="8" t="s">
        <v>1068</v>
      </c>
      <c r="E179" s="8" t="s">
        <v>1069</v>
      </c>
      <c r="F179" s="18">
        <v>256500</v>
      </c>
      <c r="G179" s="19" t="s">
        <v>28</v>
      </c>
      <c r="H179" s="26" t="s">
        <v>1070</v>
      </c>
      <c r="I179" s="19">
        <v>13</v>
      </c>
    </row>
    <row r="180" spans="1:9" ht="30" x14ac:dyDescent="0.25">
      <c r="A180" s="1" t="s">
        <v>1071</v>
      </c>
      <c r="B180" s="8" t="s">
        <v>148</v>
      </c>
      <c r="C180" s="8" t="s">
        <v>148</v>
      </c>
      <c r="E180" s="8" t="s">
        <v>149</v>
      </c>
      <c r="F180" s="18">
        <v>254400</v>
      </c>
      <c r="G180" s="19" t="s">
        <v>32</v>
      </c>
      <c r="H180" s="26" t="s">
        <v>150</v>
      </c>
      <c r="I180" s="19">
        <v>14</v>
      </c>
    </row>
    <row r="181" spans="1:9" ht="30" x14ac:dyDescent="0.25">
      <c r="A181" s="1" t="s">
        <v>1073</v>
      </c>
      <c r="B181" s="8" t="s">
        <v>1074</v>
      </c>
      <c r="C181" s="8" t="s">
        <v>1074</v>
      </c>
      <c r="E181" s="8" t="s">
        <v>1075</v>
      </c>
      <c r="F181" s="18">
        <v>253500</v>
      </c>
      <c r="G181" s="19" t="s">
        <v>28</v>
      </c>
      <c r="H181" s="26" t="s">
        <v>1076</v>
      </c>
      <c r="I181" s="19">
        <v>13</v>
      </c>
    </row>
    <row r="182" spans="1:9" ht="30" x14ac:dyDescent="0.25">
      <c r="A182" s="1" t="s">
        <v>1077</v>
      </c>
      <c r="B182" s="8" t="s">
        <v>1078</v>
      </c>
      <c r="C182" s="8" t="s">
        <v>1078</v>
      </c>
      <c r="E182" s="8" t="s">
        <v>1079</v>
      </c>
      <c r="F182" s="18">
        <v>252000</v>
      </c>
      <c r="G182" s="19" t="s">
        <v>28</v>
      </c>
      <c r="H182" s="26" t="s">
        <v>1080</v>
      </c>
      <c r="I182" s="19">
        <v>14</v>
      </c>
    </row>
    <row r="183" spans="1:9" ht="30" x14ac:dyDescent="0.25">
      <c r="A183" s="1" t="s">
        <v>1081</v>
      </c>
      <c r="B183" s="8" t="s">
        <v>1083</v>
      </c>
      <c r="C183" s="8" t="s">
        <v>1083</v>
      </c>
      <c r="E183" s="8" t="s">
        <v>1082</v>
      </c>
      <c r="F183" s="18">
        <v>250800</v>
      </c>
      <c r="G183" s="19" t="s">
        <v>28</v>
      </c>
      <c r="H183" s="26" t="s">
        <v>796</v>
      </c>
      <c r="I183" s="19">
        <v>13</v>
      </c>
    </row>
    <row r="184" spans="1:9" ht="30" x14ac:dyDescent="0.25">
      <c r="A184" s="1" t="s">
        <v>1084</v>
      </c>
      <c r="B184" s="8" t="s">
        <v>1085</v>
      </c>
      <c r="C184" s="8" t="s">
        <v>1085</v>
      </c>
      <c r="E184" s="8" t="s">
        <v>1086</v>
      </c>
      <c r="F184" s="18">
        <v>250300</v>
      </c>
      <c r="G184" s="19" t="s">
        <v>28</v>
      </c>
      <c r="H184" s="26" t="s">
        <v>1087</v>
      </c>
      <c r="I184" s="19">
        <v>14</v>
      </c>
    </row>
    <row r="185" spans="1:9" ht="30" x14ac:dyDescent="0.25">
      <c r="A185" s="1" t="s">
        <v>1088</v>
      </c>
      <c r="B185" s="8" t="s">
        <v>1089</v>
      </c>
      <c r="C185" s="8" t="s">
        <v>1089</v>
      </c>
      <c r="E185" s="8" t="s">
        <v>1090</v>
      </c>
      <c r="F185" s="18">
        <v>250100</v>
      </c>
      <c r="G185" s="19" t="s">
        <v>28</v>
      </c>
      <c r="H185" s="26" t="s">
        <v>1091</v>
      </c>
      <c r="I185" s="19">
        <v>14</v>
      </c>
    </row>
    <row r="186" spans="1:9" ht="30" x14ac:dyDescent="0.25">
      <c r="A186" s="1" t="s">
        <v>1092</v>
      </c>
      <c r="B186" s="8" t="s">
        <v>1093</v>
      </c>
      <c r="C186" s="8" t="s">
        <v>1093</v>
      </c>
      <c r="E186" s="8" t="s">
        <v>1094</v>
      </c>
      <c r="F186" s="18">
        <v>248900</v>
      </c>
      <c r="G186" s="19" t="s">
        <v>28</v>
      </c>
      <c r="H186" s="26" t="s">
        <v>806</v>
      </c>
      <c r="I186" s="19">
        <v>12</v>
      </c>
    </row>
    <row r="187" spans="1:9" ht="30" x14ac:dyDescent="0.25">
      <c r="A187" s="1" t="s">
        <v>1095</v>
      </c>
      <c r="B187" s="8" t="s">
        <v>1096</v>
      </c>
      <c r="C187" s="8" t="s">
        <v>1096</v>
      </c>
      <c r="E187" s="8" t="s">
        <v>1097</v>
      </c>
      <c r="F187" s="18">
        <v>247000</v>
      </c>
      <c r="G187" s="19" t="s">
        <v>28</v>
      </c>
      <c r="H187" s="26" t="s">
        <v>1098</v>
      </c>
      <c r="I187" s="19">
        <v>12</v>
      </c>
    </row>
    <row r="188" spans="1:9" ht="30" x14ac:dyDescent="0.25">
      <c r="A188" s="1" t="s">
        <v>1099</v>
      </c>
      <c r="B188" s="8" t="s">
        <v>1100</v>
      </c>
      <c r="C188" s="8" t="s">
        <v>1100</v>
      </c>
      <c r="E188" s="8" t="s">
        <v>1101</v>
      </c>
      <c r="F188" s="18">
        <v>246500</v>
      </c>
      <c r="G188" s="19" t="s">
        <v>28</v>
      </c>
      <c r="H188" s="26" t="s">
        <v>1102</v>
      </c>
      <c r="I188" s="19">
        <v>13</v>
      </c>
    </row>
    <row r="189" spans="1:9" ht="30" x14ac:dyDescent="0.25">
      <c r="A189" s="1" t="s">
        <v>1103</v>
      </c>
      <c r="B189" s="8" t="s">
        <v>1104</v>
      </c>
      <c r="C189" s="8" t="s">
        <v>1104</v>
      </c>
      <c r="E189" s="8" t="s">
        <v>1105</v>
      </c>
      <c r="F189" s="18">
        <v>243200</v>
      </c>
      <c r="G189" s="19" t="s">
        <v>28</v>
      </c>
      <c r="H189" s="26" t="s">
        <v>1106</v>
      </c>
      <c r="I189" s="19">
        <v>12</v>
      </c>
    </row>
    <row r="190" spans="1:9" ht="30" x14ac:dyDescent="0.25">
      <c r="A190" s="1" t="s">
        <v>1107</v>
      </c>
      <c r="B190" s="8" t="s">
        <v>1108</v>
      </c>
      <c r="C190" s="8" t="s">
        <v>1108</v>
      </c>
      <c r="E190" s="8" t="s">
        <v>1109</v>
      </c>
      <c r="F190" s="18">
        <v>242700</v>
      </c>
      <c r="G190" s="19" t="s">
        <v>28</v>
      </c>
      <c r="H190" s="26" t="s">
        <v>1110</v>
      </c>
      <c r="I190" s="19">
        <v>13</v>
      </c>
    </row>
    <row r="191" spans="1:9" ht="30" x14ac:dyDescent="0.25">
      <c r="A191" s="1" t="s">
        <v>1111</v>
      </c>
      <c r="B191" s="8" t="s">
        <v>1112</v>
      </c>
      <c r="C191" s="8" t="s">
        <v>1112</v>
      </c>
      <c r="E191" s="8" t="s">
        <v>1113</v>
      </c>
      <c r="F191" s="18">
        <v>241800</v>
      </c>
      <c r="G191" s="19" t="s">
        <v>28</v>
      </c>
      <c r="H191" s="26" t="s">
        <v>1114</v>
      </c>
      <c r="I191" s="19">
        <v>14</v>
      </c>
    </row>
    <row r="192" spans="1:9" ht="30" x14ac:dyDescent="0.25">
      <c r="A192" s="1" t="s">
        <v>1115</v>
      </c>
      <c r="B192" s="8" t="s">
        <v>1116</v>
      </c>
      <c r="C192" s="8" t="s">
        <v>1116</v>
      </c>
      <c r="E192" s="8" t="s">
        <v>1117</v>
      </c>
      <c r="F192" s="18">
        <v>241000</v>
      </c>
      <c r="G192" s="19" t="s">
        <v>28</v>
      </c>
      <c r="H192" s="26" t="s">
        <v>1118</v>
      </c>
      <c r="I192" s="19">
        <v>13</v>
      </c>
    </row>
    <row r="193" spans="1:9" ht="30" x14ac:dyDescent="0.25">
      <c r="A193" s="1" t="s">
        <v>1119</v>
      </c>
      <c r="B193" s="8" t="s">
        <v>145</v>
      </c>
      <c r="C193" s="8" t="s">
        <v>145</v>
      </c>
      <c r="E193" s="8" t="s">
        <v>146</v>
      </c>
      <c r="F193" s="18">
        <v>239400</v>
      </c>
      <c r="G193" s="19" t="s">
        <v>32</v>
      </c>
      <c r="H193" s="26" t="s">
        <v>147</v>
      </c>
      <c r="I193" s="19">
        <v>13</v>
      </c>
    </row>
    <row r="194" spans="1:9" ht="30" x14ac:dyDescent="0.25">
      <c r="A194" s="1" t="s">
        <v>1121</v>
      </c>
      <c r="B194" s="8" t="s">
        <v>1122</v>
      </c>
      <c r="C194" s="8" t="s">
        <v>1122</v>
      </c>
      <c r="E194" s="8" t="s">
        <v>1123</v>
      </c>
      <c r="F194" s="18">
        <v>238200</v>
      </c>
      <c r="G194" s="19" t="s">
        <v>32</v>
      </c>
      <c r="H194" s="26" t="s">
        <v>1124</v>
      </c>
      <c r="I194" s="19">
        <v>14</v>
      </c>
    </row>
    <row r="195" spans="1:9" ht="30" x14ac:dyDescent="0.25">
      <c r="A195" s="1" t="s">
        <v>1126</v>
      </c>
      <c r="B195" s="8" t="s">
        <v>1127</v>
      </c>
      <c r="C195" s="8" t="s">
        <v>1127</v>
      </c>
      <c r="E195" s="8" t="s">
        <v>1128</v>
      </c>
      <c r="F195" s="18">
        <v>237400</v>
      </c>
      <c r="G195" s="19" t="s">
        <v>28</v>
      </c>
      <c r="H195" s="26" t="s">
        <v>1129</v>
      </c>
      <c r="I195" s="19">
        <v>12</v>
      </c>
    </row>
    <row r="196" spans="1:9" ht="30" x14ac:dyDescent="0.25">
      <c r="A196" s="1" t="s">
        <v>1131</v>
      </c>
      <c r="B196" s="8" t="s">
        <v>1132</v>
      </c>
      <c r="C196" s="8" t="s">
        <v>1132</v>
      </c>
      <c r="E196" s="8" t="s">
        <v>1130</v>
      </c>
      <c r="F196" s="18">
        <v>236700</v>
      </c>
      <c r="G196" s="19" t="s">
        <v>28</v>
      </c>
      <c r="H196" s="26" t="s">
        <v>959</v>
      </c>
      <c r="I196" s="19">
        <v>13</v>
      </c>
    </row>
    <row r="197" spans="1:9" ht="30" x14ac:dyDescent="0.25">
      <c r="A197" s="1" t="s">
        <v>1133</v>
      </c>
      <c r="B197" s="8" t="s">
        <v>1134</v>
      </c>
      <c r="C197" s="8" t="s">
        <v>1134</v>
      </c>
      <c r="E197" s="8" t="s">
        <v>1135</v>
      </c>
      <c r="F197" s="18">
        <v>235600</v>
      </c>
      <c r="G197" s="19" t="s">
        <v>28</v>
      </c>
      <c r="H197" s="26" t="s">
        <v>1136</v>
      </c>
      <c r="I197" s="19">
        <v>12</v>
      </c>
    </row>
    <row r="198" spans="1:9" ht="30" x14ac:dyDescent="0.25">
      <c r="A198" s="1" t="s">
        <v>1137</v>
      </c>
      <c r="B198" s="8" t="s">
        <v>1138</v>
      </c>
      <c r="C198" s="8" t="s">
        <v>1138</v>
      </c>
      <c r="E198" s="8" t="s">
        <v>1139</v>
      </c>
      <c r="F198" s="18">
        <v>233600</v>
      </c>
      <c r="G198" s="19" t="s">
        <v>28</v>
      </c>
      <c r="H198" s="26" t="s">
        <v>1140</v>
      </c>
      <c r="I198" s="19">
        <v>12</v>
      </c>
    </row>
    <row r="199" spans="1:9" ht="30" x14ac:dyDescent="0.25">
      <c r="A199" s="1" t="s">
        <v>1141</v>
      </c>
      <c r="B199" s="8" t="s">
        <v>143</v>
      </c>
      <c r="C199" s="8" t="s">
        <v>143</v>
      </c>
      <c r="E199" s="8" t="s">
        <v>142</v>
      </c>
      <c r="F199" s="18">
        <v>233300</v>
      </c>
      <c r="G199" s="19" t="s">
        <v>31</v>
      </c>
      <c r="H199" s="26" t="s">
        <v>144</v>
      </c>
      <c r="I199" s="19">
        <v>14</v>
      </c>
    </row>
    <row r="200" spans="1:9" ht="30" x14ac:dyDescent="0.25">
      <c r="A200" s="1" t="s">
        <v>1143</v>
      </c>
      <c r="B200" s="8" t="s">
        <v>1144</v>
      </c>
      <c r="C200" s="8" t="s">
        <v>1144</v>
      </c>
      <c r="E200" s="8" t="s">
        <v>1145</v>
      </c>
      <c r="F200" s="18">
        <v>233100</v>
      </c>
      <c r="G200" s="19" t="s">
        <v>28</v>
      </c>
      <c r="H200" s="26" t="s">
        <v>1146</v>
      </c>
      <c r="I200" s="19">
        <v>12</v>
      </c>
    </row>
    <row r="201" spans="1:9" ht="30" x14ac:dyDescent="0.25">
      <c r="A201" s="1" t="s">
        <v>1149</v>
      </c>
      <c r="B201" s="8" t="s">
        <v>1147</v>
      </c>
      <c r="C201" s="8" t="s">
        <v>1147</v>
      </c>
      <c r="E201" s="8" t="s">
        <v>1148</v>
      </c>
      <c r="F201" s="18">
        <v>231800</v>
      </c>
      <c r="G201" s="19" t="s">
        <v>28</v>
      </c>
      <c r="H201" s="26" t="s">
        <v>888</v>
      </c>
      <c r="I201" s="19">
        <v>14</v>
      </c>
    </row>
    <row r="202" spans="1:9" ht="30" x14ac:dyDescent="0.25">
      <c r="A202" s="1" t="s">
        <v>1150</v>
      </c>
      <c r="B202" s="8" t="s">
        <v>1151</v>
      </c>
      <c r="C202" s="8" t="s">
        <v>1151</v>
      </c>
      <c r="E202" s="8" t="s">
        <v>1152</v>
      </c>
      <c r="F202" s="18">
        <v>230700</v>
      </c>
      <c r="G202" s="19" t="s">
        <v>28</v>
      </c>
      <c r="H202" s="26" t="s">
        <v>1153</v>
      </c>
      <c r="I202" s="19">
        <v>13</v>
      </c>
    </row>
    <row r="203" spans="1:9" ht="30" x14ac:dyDescent="0.25">
      <c r="A203" s="1" t="s">
        <v>1154</v>
      </c>
      <c r="B203" s="8" t="s">
        <v>1155</v>
      </c>
      <c r="C203" s="8" t="s">
        <v>1155</v>
      </c>
      <c r="E203" s="8" t="s">
        <v>1156</v>
      </c>
      <c r="F203" s="18">
        <v>228600</v>
      </c>
      <c r="G203" s="19" t="s">
        <v>28</v>
      </c>
      <c r="H203" s="26" t="s">
        <v>1157</v>
      </c>
      <c r="I203" s="19">
        <v>14</v>
      </c>
    </row>
    <row r="204" spans="1:9" ht="30" x14ac:dyDescent="0.25">
      <c r="A204" s="1" t="s">
        <v>1158</v>
      </c>
      <c r="B204" s="8" t="s">
        <v>1159</v>
      </c>
      <c r="C204" s="8" t="s">
        <v>1159</v>
      </c>
      <c r="E204" s="8" t="s">
        <v>1160</v>
      </c>
      <c r="F204" s="18">
        <v>227600</v>
      </c>
      <c r="G204" s="19" t="s">
        <v>28</v>
      </c>
      <c r="H204" s="26" t="s">
        <v>1161</v>
      </c>
      <c r="I204" s="19">
        <v>12</v>
      </c>
    </row>
    <row r="205" spans="1:9" ht="30" x14ac:dyDescent="0.25">
      <c r="A205" s="1" t="s">
        <v>1162</v>
      </c>
      <c r="B205" s="8" t="s">
        <v>1163</v>
      </c>
      <c r="C205" s="8" t="s">
        <v>1163</v>
      </c>
      <c r="E205" s="8" t="s">
        <v>1164</v>
      </c>
      <c r="F205" s="18">
        <v>210100</v>
      </c>
      <c r="G205" s="19" t="s">
        <v>28</v>
      </c>
      <c r="H205" s="26" t="s">
        <v>1165</v>
      </c>
      <c r="I205" s="19">
        <v>12</v>
      </c>
    </row>
    <row r="206" spans="1:9" ht="30" x14ac:dyDescent="0.25">
      <c r="A206" s="1" t="s">
        <v>1166</v>
      </c>
      <c r="B206" s="8" t="s">
        <v>1167</v>
      </c>
      <c r="C206" s="8" t="s">
        <v>1167</v>
      </c>
      <c r="E206" s="8" t="s">
        <v>1168</v>
      </c>
      <c r="F206" s="18">
        <v>205200</v>
      </c>
      <c r="G206" s="19" t="s">
        <v>28</v>
      </c>
      <c r="H206" s="26" t="s">
        <v>1169</v>
      </c>
      <c r="I206" s="19">
        <v>12</v>
      </c>
    </row>
    <row r="207" spans="1:9" ht="30" x14ac:dyDescent="0.25">
      <c r="A207" s="1" t="s">
        <v>1173</v>
      </c>
      <c r="B207" s="8" t="s">
        <v>1170</v>
      </c>
      <c r="C207" s="8" t="s">
        <v>1170</v>
      </c>
      <c r="E207" s="8" t="s">
        <v>1171</v>
      </c>
      <c r="F207" s="18">
        <v>203800</v>
      </c>
      <c r="G207" s="19" t="s">
        <v>28</v>
      </c>
      <c r="H207" s="26" t="s">
        <v>1172</v>
      </c>
      <c r="I207" s="19">
        <v>13</v>
      </c>
    </row>
    <row r="208" spans="1:9" ht="30" x14ac:dyDescent="0.25">
      <c r="A208" s="1" t="s">
        <v>1174</v>
      </c>
      <c r="B208" s="8" t="s">
        <v>1175</v>
      </c>
      <c r="C208" s="8" t="s">
        <v>1175</v>
      </c>
      <c r="E208" s="8" t="s">
        <v>1176</v>
      </c>
      <c r="F208" s="18">
        <v>202300</v>
      </c>
      <c r="G208" s="19" t="s">
        <v>28</v>
      </c>
      <c r="H208" s="26" t="s">
        <v>1177</v>
      </c>
      <c r="I208" s="19">
        <v>14</v>
      </c>
    </row>
    <row r="209" spans="1:9" ht="30" x14ac:dyDescent="0.25">
      <c r="A209" s="1" t="s">
        <v>1178</v>
      </c>
      <c r="B209" s="8" t="s">
        <v>1179</v>
      </c>
      <c r="C209" s="8" t="s">
        <v>1179</v>
      </c>
      <c r="E209" s="8" t="s">
        <v>1180</v>
      </c>
      <c r="F209" s="18">
        <v>200300</v>
      </c>
      <c r="G209" s="19" t="s">
        <v>28</v>
      </c>
      <c r="H209" s="26" t="s">
        <v>1181</v>
      </c>
      <c r="I209" s="19">
        <v>13</v>
      </c>
    </row>
    <row r="210" spans="1:9" ht="30" x14ac:dyDescent="0.25">
      <c r="A210" s="1" t="s">
        <v>1182</v>
      </c>
      <c r="B210" s="8" t="s">
        <v>1183</v>
      </c>
      <c r="C210" s="8" t="s">
        <v>1183</v>
      </c>
      <c r="E210" s="8" t="s">
        <v>1184</v>
      </c>
      <c r="F210" s="18">
        <v>198300</v>
      </c>
      <c r="G210" s="19" t="s">
        <v>28</v>
      </c>
      <c r="H210" s="26" t="s">
        <v>1185</v>
      </c>
      <c r="I210" s="19">
        <v>13</v>
      </c>
    </row>
    <row r="211" spans="1:9" ht="30" x14ac:dyDescent="0.25">
      <c r="A211" s="1" t="s">
        <v>1186</v>
      </c>
      <c r="B211" s="8" t="s">
        <v>1187</v>
      </c>
      <c r="C211" s="8" t="s">
        <v>1187</v>
      </c>
      <c r="E211" s="8" t="s">
        <v>1188</v>
      </c>
      <c r="F211" s="18">
        <v>195400</v>
      </c>
      <c r="G211" s="19" t="s">
        <v>28</v>
      </c>
      <c r="H211" s="26" t="s">
        <v>1189</v>
      </c>
      <c r="I211" s="19">
        <v>14</v>
      </c>
    </row>
    <row r="212" spans="1:9" ht="30" x14ac:dyDescent="0.25">
      <c r="A212" s="1" t="s">
        <v>1190</v>
      </c>
      <c r="B212" s="8" t="s">
        <v>1191</v>
      </c>
      <c r="C212" s="8" t="s">
        <v>1191</v>
      </c>
      <c r="E212" s="8" t="s">
        <v>1192</v>
      </c>
      <c r="F212" s="18">
        <v>195400</v>
      </c>
      <c r="G212" s="19" t="s">
        <v>28</v>
      </c>
      <c r="H212" s="26" t="s">
        <v>1193</v>
      </c>
      <c r="I212" s="19">
        <v>12</v>
      </c>
    </row>
    <row r="213" spans="1:9" ht="30" x14ac:dyDescent="0.25">
      <c r="A213" s="1" t="s">
        <v>1194</v>
      </c>
      <c r="B213" s="8" t="s">
        <v>1195</v>
      </c>
      <c r="C213" s="8" t="s">
        <v>1195</v>
      </c>
      <c r="E213" s="8" t="s">
        <v>1196</v>
      </c>
      <c r="F213" s="18">
        <v>190500</v>
      </c>
      <c r="G213" s="19" t="s">
        <v>28</v>
      </c>
      <c r="H213" s="26" t="s">
        <v>1197</v>
      </c>
      <c r="I213" s="19">
        <v>14</v>
      </c>
    </row>
    <row r="214" spans="1:9" ht="30" x14ac:dyDescent="0.25">
      <c r="A214" s="1" t="s">
        <v>443</v>
      </c>
      <c r="B214" s="8" t="s">
        <v>444</v>
      </c>
      <c r="C214" s="8" t="s">
        <v>444</v>
      </c>
      <c r="E214" s="8" t="s">
        <v>445</v>
      </c>
      <c r="F214" s="18">
        <v>189500</v>
      </c>
      <c r="G214" s="19" t="s">
        <v>28</v>
      </c>
      <c r="H214" s="26" t="s">
        <v>446</v>
      </c>
      <c r="I214" s="19">
        <v>14</v>
      </c>
    </row>
    <row r="215" spans="1:9" ht="30" x14ac:dyDescent="0.25">
      <c r="A215" s="1" t="s">
        <v>1198</v>
      </c>
      <c r="B215" s="21" t="s">
        <v>313</v>
      </c>
      <c r="C215" s="23" t="s">
        <v>313</v>
      </c>
      <c r="E215" s="23" t="s">
        <v>314</v>
      </c>
      <c r="F215" s="18">
        <v>189300</v>
      </c>
      <c r="G215" s="19" t="s">
        <v>32</v>
      </c>
      <c r="H215" s="26" t="s">
        <v>273</v>
      </c>
      <c r="I215" s="19">
        <v>12</v>
      </c>
    </row>
    <row r="216" spans="1:9" ht="30" x14ac:dyDescent="0.25">
      <c r="A216" s="1" t="s">
        <v>447</v>
      </c>
      <c r="B216" s="8" t="s">
        <v>359</v>
      </c>
      <c r="C216" s="8" t="s">
        <v>359</v>
      </c>
      <c r="E216" s="8" t="s">
        <v>360</v>
      </c>
      <c r="F216" s="18">
        <v>188900</v>
      </c>
      <c r="G216" s="19" t="s">
        <v>28</v>
      </c>
      <c r="H216" s="26" t="s">
        <v>273</v>
      </c>
      <c r="I216" s="19">
        <v>14</v>
      </c>
    </row>
    <row r="217" spans="1:9" ht="30" x14ac:dyDescent="0.25">
      <c r="A217" s="1" t="s">
        <v>1200</v>
      </c>
      <c r="B217" s="8" t="s">
        <v>1201</v>
      </c>
      <c r="C217" s="8" t="s">
        <v>1201</v>
      </c>
      <c r="E217" s="8" t="s">
        <v>1202</v>
      </c>
      <c r="F217" s="18">
        <v>173700</v>
      </c>
      <c r="G217" s="19" t="s">
        <v>28</v>
      </c>
      <c r="H217" s="26" t="s">
        <v>1189</v>
      </c>
      <c r="I217" s="19">
        <v>14</v>
      </c>
    </row>
    <row r="218" spans="1:9" ht="30" x14ac:dyDescent="0.25">
      <c r="A218" s="1" t="s">
        <v>1203</v>
      </c>
      <c r="B218" s="8" t="s">
        <v>1204</v>
      </c>
      <c r="C218" s="8" t="s">
        <v>1204</v>
      </c>
      <c r="E218" s="8" t="s">
        <v>1205</v>
      </c>
      <c r="F218" s="18">
        <v>168300</v>
      </c>
      <c r="G218" s="19" t="s">
        <v>28</v>
      </c>
      <c r="H218" s="26" t="s">
        <v>1136</v>
      </c>
      <c r="I218" s="19">
        <v>13</v>
      </c>
    </row>
    <row r="219" spans="1:9" ht="30" x14ac:dyDescent="0.25">
      <c r="A219" s="1" t="s">
        <v>1206</v>
      </c>
      <c r="B219" s="8" t="s">
        <v>1207</v>
      </c>
      <c r="C219" s="8" t="s">
        <v>1207</v>
      </c>
      <c r="E219" s="8" t="s">
        <v>1208</v>
      </c>
      <c r="F219" s="18">
        <v>167200</v>
      </c>
      <c r="G219" s="19" t="s">
        <v>28</v>
      </c>
      <c r="H219" s="26" t="s">
        <v>1209</v>
      </c>
      <c r="I219" s="19">
        <v>13</v>
      </c>
    </row>
    <row r="220" spans="1:9" ht="30" x14ac:dyDescent="0.25">
      <c r="A220" s="1" t="s">
        <v>1210</v>
      </c>
      <c r="B220" s="8" t="s">
        <v>1211</v>
      </c>
      <c r="C220" s="8" t="s">
        <v>1211</v>
      </c>
      <c r="E220" s="8" t="s">
        <v>1212</v>
      </c>
      <c r="F220" s="18">
        <v>166100</v>
      </c>
      <c r="G220" s="19" t="s">
        <v>28</v>
      </c>
      <c r="H220" s="26" t="s">
        <v>1213</v>
      </c>
      <c r="I220" s="19">
        <v>13</v>
      </c>
    </row>
    <row r="221" spans="1:9" ht="30" x14ac:dyDescent="0.25">
      <c r="A221" s="1" t="s">
        <v>1214</v>
      </c>
      <c r="B221" s="8" t="s">
        <v>1215</v>
      </c>
      <c r="C221" s="8" t="s">
        <v>1215</v>
      </c>
      <c r="E221" s="8" t="s">
        <v>1216</v>
      </c>
      <c r="F221" s="18">
        <v>164300</v>
      </c>
      <c r="G221" s="19" t="s">
        <v>28</v>
      </c>
      <c r="H221" s="26" t="s">
        <v>1217</v>
      </c>
      <c r="I221" s="19">
        <v>12</v>
      </c>
    </row>
    <row r="222" spans="1:9" ht="30" x14ac:dyDescent="0.25">
      <c r="A222" s="1" t="s">
        <v>1218</v>
      </c>
      <c r="B222" s="8" t="s">
        <v>1219</v>
      </c>
      <c r="C222" s="8" t="s">
        <v>1219</v>
      </c>
      <c r="E222" s="8" t="s">
        <v>1220</v>
      </c>
      <c r="F222" s="18">
        <v>160700</v>
      </c>
      <c r="G222" s="19" t="s">
        <v>28</v>
      </c>
      <c r="H222" s="26" t="s">
        <v>1221</v>
      </c>
      <c r="I222" s="19">
        <v>13</v>
      </c>
    </row>
    <row r="223" spans="1:9" ht="30" x14ac:dyDescent="0.25">
      <c r="A223" s="1" t="s">
        <v>1222</v>
      </c>
      <c r="B223" s="8" t="s">
        <v>1223</v>
      </c>
      <c r="C223" s="8" t="s">
        <v>1223</v>
      </c>
      <c r="E223" s="8" t="s">
        <v>1224</v>
      </c>
      <c r="F223" s="18">
        <v>159600</v>
      </c>
      <c r="G223" s="19" t="s">
        <v>28</v>
      </c>
      <c r="H223" s="26" t="s">
        <v>1225</v>
      </c>
      <c r="I223" s="19">
        <v>14</v>
      </c>
    </row>
    <row r="224" spans="1:9" ht="30" x14ac:dyDescent="0.25">
      <c r="A224" s="1" t="s">
        <v>1226</v>
      </c>
      <c r="B224" s="8" t="s">
        <v>1227</v>
      </c>
      <c r="C224" s="8" t="s">
        <v>1227</v>
      </c>
      <c r="E224" s="8" t="s">
        <v>1228</v>
      </c>
      <c r="F224" s="18">
        <v>158000</v>
      </c>
      <c r="G224" s="19" t="s">
        <v>28</v>
      </c>
      <c r="H224" s="26" t="s">
        <v>1229</v>
      </c>
      <c r="I224" s="19">
        <v>14</v>
      </c>
    </row>
    <row r="225" spans="1:9" ht="30" x14ac:dyDescent="0.25">
      <c r="A225" s="1" t="s">
        <v>1230</v>
      </c>
      <c r="B225" s="8" t="s">
        <v>329</v>
      </c>
      <c r="C225" s="8" t="s">
        <v>329</v>
      </c>
      <c r="E225" s="8" t="s">
        <v>332</v>
      </c>
      <c r="F225" s="18">
        <v>153300</v>
      </c>
      <c r="G225" s="19" t="s">
        <v>28</v>
      </c>
      <c r="H225" s="26" t="s">
        <v>273</v>
      </c>
      <c r="I225" s="19">
        <v>13</v>
      </c>
    </row>
    <row r="226" spans="1:9" ht="30" x14ac:dyDescent="0.25">
      <c r="A226" s="1" t="s">
        <v>1231</v>
      </c>
      <c r="B226" s="8" t="s">
        <v>1232</v>
      </c>
      <c r="C226" s="8" t="s">
        <v>1232</v>
      </c>
      <c r="E226" s="8" t="s">
        <v>1233</v>
      </c>
      <c r="F226" s="18">
        <v>149800</v>
      </c>
      <c r="G226" s="19" t="s">
        <v>28</v>
      </c>
      <c r="H226" s="26" t="s">
        <v>1234</v>
      </c>
      <c r="I226" s="19">
        <v>12</v>
      </c>
    </row>
    <row r="227" spans="1:9" ht="30" x14ac:dyDescent="0.25">
      <c r="A227" s="1" t="s">
        <v>1235</v>
      </c>
      <c r="B227" s="8" t="s">
        <v>1236</v>
      </c>
      <c r="C227" s="8" t="s">
        <v>1236</v>
      </c>
      <c r="E227" s="8" t="s">
        <v>1237</v>
      </c>
      <c r="F227" s="18">
        <v>146800</v>
      </c>
      <c r="G227" s="19" t="s">
        <v>28</v>
      </c>
      <c r="H227" s="26" t="s">
        <v>1238</v>
      </c>
      <c r="I227" s="19">
        <v>14</v>
      </c>
    </row>
    <row r="228" spans="1:9" ht="30" x14ac:dyDescent="0.25">
      <c r="A228" s="1" t="s">
        <v>1239</v>
      </c>
      <c r="B228" s="8" t="s">
        <v>334</v>
      </c>
      <c r="C228" s="8" t="s">
        <v>334</v>
      </c>
      <c r="E228" s="8" t="s">
        <v>335</v>
      </c>
      <c r="F228" s="18">
        <v>144300</v>
      </c>
      <c r="G228" s="19" t="s">
        <v>28</v>
      </c>
      <c r="H228" s="26" t="s">
        <v>273</v>
      </c>
      <c r="I228" s="19">
        <v>13</v>
      </c>
    </row>
    <row r="229" spans="1:9" ht="30" x14ac:dyDescent="0.25">
      <c r="A229" s="1" t="s">
        <v>1240</v>
      </c>
      <c r="B229" s="8" t="s">
        <v>1241</v>
      </c>
      <c r="C229" s="8" t="s">
        <v>1241</v>
      </c>
      <c r="E229" s="8" t="s">
        <v>1242</v>
      </c>
      <c r="F229" s="18">
        <v>137600</v>
      </c>
      <c r="G229" s="19" t="s">
        <v>28</v>
      </c>
      <c r="H229" s="26" t="s">
        <v>1243</v>
      </c>
      <c r="I229" s="19">
        <v>13</v>
      </c>
    </row>
    <row r="230" spans="1:9" ht="30" x14ac:dyDescent="0.25">
      <c r="A230" s="1" t="s">
        <v>1244</v>
      </c>
      <c r="B230" s="8" t="s">
        <v>339</v>
      </c>
      <c r="C230" s="8" t="s">
        <v>339</v>
      </c>
      <c r="E230" s="8" t="s">
        <v>340</v>
      </c>
      <c r="F230" s="18">
        <v>130800</v>
      </c>
      <c r="G230" s="19" t="s">
        <v>31</v>
      </c>
      <c r="H230" s="26" t="s">
        <v>273</v>
      </c>
      <c r="I230" s="19">
        <v>12</v>
      </c>
    </row>
    <row r="231" spans="1:9" ht="30" x14ac:dyDescent="0.25">
      <c r="A231" s="1" t="s">
        <v>1246</v>
      </c>
      <c r="B231" s="8" t="s">
        <v>1247</v>
      </c>
      <c r="C231" s="8" t="s">
        <v>1247</v>
      </c>
      <c r="E231" s="8" t="s">
        <v>1248</v>
      </c>
      <c r="F231" s="18">
        <v>124900</v>
      </c>
      <c r="G231" s="19" t="s">
        <v>28</v>
      </c>
      <c r="H231" s="26" t="s">
        <v>273</v>
      </c>
      <c r="I231" s="19">
        <v>12</v>
      </c>
    </row>
    <row r="232" spans="1:9" ht="30" x14ac:dyDescent="0.25">
      <c r="A232" s="1" t="s">
        <v>1249</v>
      </c>
      <c r="B232" s="8" t="s">
        <v>1250</v>
      </c>
      <c r="C232" s="8" t="s">
        <v>1250</v>
      </c>
      <c r="E232" s="8" t="s">
        <v>1251</v>
      </c>
      <c r="F232" s="18">
        <v>123900</v>
      </c>
      <c r="G232" s="19" t="s">
        <v>28</v>
      </c>
      <c r="H232" s="26" t="s">
        <v>273</v>
      </c>
      <c r="I232" s="19">
        <v>13</v>
      </c>
    </row>
    <row r="233" spans="1:9" ht="30" x14ac:dyDescent="0.25">
      <c r="A233" s="1" t="s">
        <v>1252</v>
      </c>
      <c r="B233" s="8" t="s">
        <v>1253</v>
      </c>
      <c r="C233" s="8" t="s">
        <v>1253</v>
      </c>
      <c r="E233" s="8" t="s">
        <v>1254</v>
      </c>
      <c r="F233" s="18">
        <v>123900</v>
      </c>
      <c r="G233" s="19" t="s">
        <v>32</v>
      </c>
      <c r="H233" s="26" t="s">
        <v>273</v>
      </c>
      <c r="I233" s="19">
        <v>14</v>
      </c>
    </row>
    <row r="234" spans="1:9" ht="30" x14ac:dyDescent="0.25">
      <c r="A234" s="1" t="s">
        <v>1255</v>
      </c>
      <c r="B234" s="8" t="s">
        <v>1256</v>
      </c>
      <c r="C234" s="8" t="s">
        <v>1256</v>
      </c>
      <c r="E234" s="8" t="s">
        <v>1257</v>
      </c>
      <c r="F234" s="18">
        <v>123900</v>
      </c>
      <c r="G234" s="19" t="s">
        <v>28</v>
      </c>
      <c r="H234" s="26" t="s">
        <v>273</v>
      </c>
      <c r="I234" s="19">
        <v>12</v>
      </c>
    </row>
    <row r="235" spans="1:9" ht="30" x14ac:dyDescent="0.25">
      <c r="A235" s="1" t="s">
        <v>1258</v>
      </c>
      <c r="B235" s="8" t="s">
        <v>1259</v>
      </c>
      <c r="C235" s="8" t="s">
        <v>1259</v>
      </c>
      <c r="E235" s="8" t="s">
        <v>1260</v>
      </c>
      <c r="F235" s="18">
        <v>123900</v>
      </c>
      <c r="G235" s="19" t="s">
        <v>28</v>
      </c>
      <c r="H235" s="26" t="s">
        <v>273</v>
      </c>
      <c r="I235" s="19">
        <v>12</v>
      </c>
    </row>
    <row r="236" spans="1:9" ht="30" x14ac:dyDescent="0.25">
      <c r="A236" s="1" t="s">
        <v>1261</v>
      </c>
      <c r="B236" s="8" t="s">
        <v>1262</v>
      </c>
      <c r="C236" s="8" t="s">
        <v>1262</v>
      </c>
      <c r="E236" s="8" t="s">
        <v>1263</v>
      </c>
      <c r="F236" s="18">
        <v>123900</v>
      </c>
      <c r="G236" s="19" t="s">
        <v>28</v>
      </c>
      <c r="H236" s="26" t="s">
        <v>273</v>
      </c>
      <c r="I236" s="19">
        <v>13</v>
      </c>
    </row>
    <row r="237" spans="1:9" ht="30" x14ac:dyDescent="0.25">
      <c r="A237" s="1" t="s">
        <v>3065</v>
      </c>
      <c r="B237" s="8" t="s">
        <v>1265</v>
      </c>
      <c r="C237" s="8" t="s">
        <v>1265</v>
      </c>
      <c r="E237" s="8" t="s">
        <v>1264</v>
      </c>
      <c r="F237" s="18">
        <v>123900</v>
      </c>
      <c r="G237" s="19" t="s">
        <v>28</v>
      </c>
      <c r="H237" s="26" t="s">
        <v>273</v>
      </c>
      <c r="I237" s="19">
        <v>12</v>
      </c>
    </row>
    <row r="238" spans="1:9" ht="30" x14ac:dyDescent="0.25">
      <c r="A238" s="1" t="s">
        <v>1266</v>
      </c>
      <c r="B238" s="8" t="s">
        <v>1267</v>
      </c>
      <c r="C238" s="8" t="s">
        <v>1267</v>
      </c>
      <c r="E238" s="8" t="s">
        <v>1268</v>
      </c>
      <c r="F238" s="18">
        <v>123900</v>
      </c>
      <c r="G238" s="19" t="s">
        <v>28</v>
      </c>
      <c r="H238" s="26" t="s">
        <v>273</v>
      </c>
      <c r="I238" s="19">
        <v>12</v>
      </c>
    </row>
    <row r="239" spans="1:9" ht="30" x14ac:dyDescent="0.25">
      <c r="A239" s="1" t="s">
        <v>1269</v>
      </c>
      <c r="B239" s="8" t="s">
        <v>1270</v>
      </c>
      <c r="C239" s="8" t="s">
        <v>1270</v>
      </c>
      <c r="E239" s="8" t="s">
        <v>1271</v>
      </c>
      <c r="F239" s="18">
        <v>123900</v>
      </c>
      <c r="G239" s="19" t="s">
        <v>28</v>
      </c>
      <c r="H239" s="26" t="s">
        <v>1272</v>
      </c>
      <c r="I239" s="19">
        <v>12</v>
      </c>
    </row>
    <row r="240" spans="1:9" ht="30" x14ac:dyDescent="0.25">
      <c r="A240" s="1" t="s">
        <v>1273</v>
      </c>
      <c r="B240" s="8" t="s">
        <v>1274</v>
      </c>
      <c r="C240" s="8" t="s">
        <v>1274</v>
      </c>
      <c r="E240" s="8" t="s">
        <v>1275</v>
      </c>
      <c r="F240" s="18">
        <v>123900</v>
      </c>
      <c r="G240" s="19" t="s">
        <v>28</v>
      </c>
      <c r="H240" s="26" t="s">
        <v>273</v>
      </c>
      <c r="I240" s="19">
        <v>13</v>
      </c>
    </row>
    <row r="241" spans="1:9" ht="30" x14ac:dyDescent="0.25">
      <c r="A241" s="1" t="s">
        <v>1276</v>
      </c>
      <c r="B241" s="8" t="s">
        <v>1277</v>
      </c>
      <c r="C241" s="8" t="s">
        <v>1277</v>
      </c>
      <c r="E241" s="8" t="s">
        <v>1278</v>
      </c>
      <c r="F241" s="18">
        <v>123900</v>
      </c>
      <c r="G241" s="19" t="s">
        <v>28</v>
      </c>
      <c r="H241" s="26" t="s">
        <v>273</v>
      </c>
      <c r="I241" s="19">
        <v>13</v>
      </c>
    </row>
    <row r="242" spans="1:9" ht="30" x14ac:dyDescent="0.25">
      <c r="A242" s="1" t="s">
        <v>1279</v>
      </c>
      <c r="B242" s="8" t="s">
        <v>1280</v>
      </c>
      <c r="C242" s="8" t="s">
        <v>1280</v>
      </c>
      <c r="E242" s="8" t="s">
        <v>1281</v>
      </c>
      <c r="F242" s="18">
        <v>123900</v>
      </c>
      <c r="G242" s="19" t="s">
        <v>28</v>
      </c>
      <c r="H242" s="26" t="s">
        <v>1020</v>
      </c>
      <c r="I242" s="19">
        <v>12</v>
      </c>
    </row>
    <row r="243" spans="1:9" ht="30" x14ac:dyDescent="0.25">
      <c r="A243" s="1" t="s">
        <v>1282</v>
      </c>
      <c r="B243" s="8" t="s">
        <v>1283</v>
      </c>
      <c r="C243" s="8" t="s">
        <v>1283</v>
      </c>
      <c r="E243" s="8" t="s">
        <v>1284</v>
      </c>
      <c r="F243" s="18">
        <v>123900</v>
      </c>
      <c r="G243" s="19" t="s">
        <v>28</v>
      </c>
      <c r="H243" s="26" t="s">
        <v>273</v>
      </c>
      <c r="I243" s="19">
        <v>14</v>
      </c>
    </row>
    <row r="244" spans="1:9" ht="30" x14ac:dyDescent="0.25">
      <c r="A244" s="1" t="s">
        <v>1285</v>
      </c>
      <c r="B244" s="8" t="s">
        <v>1286</v>
      </c>
      <c r="C244" s="8" t="s">
        <v>1286</v>
      </c>
      <c r="E244" s="8" t="s">
        <v>1287</v>
      </c>
      <c r="F244" s="18">
        <v>123900</v>
      </c>
      <c r="G244" s="19" t="s">
        <v>28</v>
      </c>
      <c r="H244" s="26" t="s">
        <v>273</v>
      </c>
      <c r="I244" s="19">
        <v>14</v>
      </c>
    </row>
    <row r="245" spans="1:9" ht="30" x14ac:dyDescent="0.25">
      <c r="A245" s="1" t="s">
        <v>1288</v>
      </c>
      <c r="B245" s="8" t="s">
        <v>1289</v>
      </c>
      <c r="C245" s="8" t="s">
        <v>1289</v>
      </c>
      <c r="E245" s="8" t="s">
        <v>1290</v>
      </c>
      <c r="F245" s="18">
        <v>123900</v>
      </c>
      <c r="G245" s="19" t="s">
        <v>28</v>
      </c>
      <c r="H245" s="26" t="s">
        <v>273</v>
      </c>
      <c r="I245" s="19">
        <v>14</v>
      </c>
    </row>
    <row r="246" spans="1:9" ht="30" x14ac:dyDescent="0.25">
      <c r="A246" s="1" t="s">
        <v>1291</v>
      </c>
      <c r="B246" s="8" t="s">
        <v>1292</v>
      </c>
      <c r="C246" s="8" t="s">
        <v>1292</v>
      </c>
      <c r="E246" s="8" t="s">
        <v>1293</v>
      </c>
      <c r="F246" s="18">
        <v>123900</v>
      </c>
      <c r="G246" s="19" t="s">
        <v>32</v>
      </c>
      <c r="H246" s="26" t="s">
        <v>273</v>
      </c>
      <c r="I246" s="19">
        <v>14</v>
      </c>
    </row>
    <row r="247" spans="1:9" ht="30" x14ac:dyDescent="0.25">
      <c r="A247" s="1" t="s">
        <v>1295</v>
      </c>
      <c r="B247" s="8" t="s">
        <v>1296</v>
      </c>
      <c r="C247" s="8" t="s">
        <v>1296</v>
      </c>
      <c r="E247" s="8" t="s">
        <v>1297</v>
      </c>
      <c r="F247" s="18">
        <v>123900</v>
      </c>
      <c r="G247" s="19" t="s">
        <v>28</v>
      </c>
      <c r="H247" s="26" t="s">
        <v>273</v>
      </c>
      <c r="I247" s="19">
        <v>13</v>
      </c>
    </row>
    <row r="248" spans="1:9" ht="30" x14ac:dyDescent="0.25">
      <c r="A248" s="1" t="s">
        <v>1298</v>
      </c>
      <c r="B248" s="8" t="s">
        <v>1299</v>
      </c>
      <c r="C248" s="8" t="s">
        <v>1299</v>
      </c>
      <c r="E248" s="8" t="s">
        <v>1300</v>
      </c>
      <c r="F248" s="18">
        <v>123900</v>
      </c>
      <c r="G248" s="19" t="s">
        <v>28</v>
      </c>
      <c r="H248" s="26" t="s">
        <v>273</v>
      </c>
      <c r="I248" s="19">
        <v>13</v>
      </c>
    </row>
    <row r="249" spans="1:9" ht="30" x14ac:dyDescent="0.25">
      <c r="A249" s="1" t="s">
        <v>1301</v>
      </c>
      <c r="B249" s="8" t="s">
        <v>1302</v>
      </c>
      <c r="C249" s="8" t="s">
        <v>1302</v>
      </c>
      <c r="E249" s="8" t="s">
        <v>1303</v>
      </c>
      <c r="F249" s="18">
        <v>123900</v>
      </c>
      <c r="G249" s="19" t="s">
        <v>28</v>
      </c>
      <c r="H249" s="26" t="s">
        <v>273</v>
      </c>
      <c r="I249" s="19">
        <v>14</v>
      </c>
    </row>
    <row r="250" spans="1:9" ht="30" x14ac:dyDescent="0.25">
      <c r="A250" s="1" t="s">
        <v>1304</v>
      </c>
      <c r="B250" s="8" t="s">
        <v>1305</v>
      </c>
      <c r="C250" s="8" t="s">
        <v>1305</v>
      </c>
      <c r="E250" s="8" t="s">
        <v>1306</v>
      </c>
      <c r="F250" s="18">
        <v>123900</v>
      </c>
      <c r="G250" s="19" t="s">
        <v>28</v>
      </c>
      <c r="H250" s="26" t="s">
        <v>273</v>
      </c>
      <c r="I250" s="19">
        <v>14</v>
      </c>
    </row>
    <row r="251" spans="1:9" ht="30" x14ac:dyDescent="0.25">
      <c r="A251" s="1" t="s">
        <v>1307</v>
      </c>
      <c r="B251" s="8" t="s">
        <v>1308</v>
      </c>
      <c r="C251" s="8" t="s">
        <v>1308</v>
      </c>
      <c r="E251" s="8" t="s">
        <v>1309</v>
      </c>
      <c r="F251" s="18">
        <v>123900</v>
      </c>
      <c r="G251" s="19" t="s">
        <v>28</v>
      </c>
      <c r="H251" s="26" t="s">
        <v>273</v>
      </c>
      <c r="I251" s="19">
        <v>14</v>
      </c>
    </row>
    <row r="252" spans="1:9" ht="30" x14ac:dyDescent="0.25">
      <c r="A252" s="1" t="s">
        <v>1310</v>
      </c>
      <c r="B252" s="8" t="s">
        <v>1312</v>
      </c>
      <c r="C252" s="8" t="s">
        <v>1312</v>
      </c>
      <c r="E252" s="8" t="s">
        <v>1311</v>
      </c>
      <c r="F252" s="18">
        <v>123900</v>
      </c>
      <c r="G252" s="19" t="s">
        <v>28</v>
      </c>
      <c r="H252" s="26" t="s">
        <v>273</v>
      </c>
      <c r="I252" s="19">
        <v>13</v>
      </c>
    </row>
    <row r="253" spans="1:9" ht="30" x14ac:dyDescent="0.25">
      <c r="A253" s="1" t="s">
        <v>1313</v>
      </c>
      <c r="B253" s="8" t="s">
        <v>1314</v>
      </c>
      <c r="C253" s="8" t="s">
        <v>1314</v>
      </c>
      <c r="E253" s="8" t="s">
        <v>1315</v>
      </c>
      <c r="F253" s="18">
        <v>123900</v>
      </c>
      <c r="G253" s="19" t="s">
        <v>28</v>
      </c>
      <c r="H253" s="26" t="s">
        <v>273</v>
      </c>
      <c r="I253" s="19">
        <v>12</v>
      </c>
    </row>
    <row r="254" spans="1:9" ht="30" x14ac:dyDescent="0.25">
      <c r="A254" s="1" t="s">
        <v>1316</v>
      </c>
      <c r="B254" s="8" t="s">
        <v>1317</v>
      </c>
      <c r="C254" s="8" t="s">
        <v>1317</v>
      </c>
      <c r="E254" s="8" t="s">
        <v>1318</v>
      </c>
      <c r="F254" s="18">
        <v>120400</v>
      </c>
      <c r="G254" s="19" t="s">
        <v>28</v>
      </c>
      <c r="H254" s="26" t="s">
        <v>273</v>
      </c>
      <c r="I254" s="19">
        <v>12</v>
      </c>
    </row>
    <row r="255" spans="1:9" ht="30" x14ac:dyDescent="0.25">
      <c r="A255" s="1" t="s">
        <v>1349</v>
      </c>
      <c r="B255" s="8" t="s">
        <v>363</v>
      </c>
      <c r="C255" s="8" t="s">
        <v>363</v>
      </c>
      <c r="E255" s="8" t="s">
        <v>364</v>
      </c>
      <c r="F255" s="18">
        <v>117300</v>
      </c>
      <c r="G255" s="19" t="s">
        <v>32</v>
      </c>
      <c r="H255" s="26" t="s">
        <v>273</v>
      </c>
      <c r="I255" s="19">
        <v>12</v>
      </c>
    </row>
    <row r="256" spans="1:9" ht="30" x14ac:dyDescent="0.25">
      <c r="A256" s="1" t="s">
        <v>1360</v>
      </c>
      <c r="B256" s="8" t="s">
        <v>151</v>
      </c>
      <c r="C256" s="8" t="s">
        <v>151</v>
      </c>
      <c r="E256" s="8" t="s">
        <v>152</v>
      </c>
      <c r="F256" s="18">
        <v>117300</v>
      </c>
      <c r="G256" s="19" t="s">
        <v>32</v>
      </c>
      <c r="H256" s="26" t="s">
        <v>273</v>
      </c>
      <c r="I256" s="19">
        <v>14</v>
      </c>
    </row>
    <row r="257" spans="1:9" ht="30" x14ac:dyDescent="0.25">
      <c r="A257" s="1" t="s">
        <v>1337</v>
      </c>
      <c r="B257" s="8" t="s">
        <v>365</v>
      </c>
      <c r="C257" s="8" t="s">
        <v>365</v>
      </c>
      <c r="E257" s="8" t="s">
        <v>366</v>
      </c>
      <c r="F257" s="18">
        <v>117300</v>
      </c>
      <c r="G257" s="19" t="s">
        <v>28</v>
      </c>
      <c r="H257" s="26" t="s">
        <v>273</v>
      </c>
      <c r="I257" s="19">
        <v>13</v>
      </c>
    </row>
    <row r="258" spans="1:9" ht="30" x14ac:dyDescent="0.25">
      <c r="A258" s="1" t="s">
        <v>1319</v>
      </c>
      <c r="B258" s="8" t="s">
        <v>1320</v>
      </c>
      <c r="C258" s="8" t="s">
        <v>1320</v>
      </c>
      <c r="E258" s="8" t="s">
        <v>1321</v>
      </c>
      <c r="F258" s="18">
        <v>117300</v>
      </c>
      <c r="G258" s="19" t="s">
        <v>31</v>
      </c>
      <c r="H258" s="26" t="s">
        <v>273</v>
      </c>
      <c r="I258" s="19">
        <v>13</v>
      </c>
    </row>
    <row r="259" spans="1:9" ht="30" x14ac:dyDescent="0.25">
      <c r="A259" s="1" t="s">
        <v>1323</v>
      </c>
      <c r="B259" s="8" t="s">
        <v>1324</v>
      </c>
      <c r="C259" s="8" t="s">
        <v>1324</v>
      </c>
      <c r="E259" s="8" t="s">
        <v>1325</v>
      </c>
      <c r="F259" s="18">
        <v>117300</v>
      </c>
      <c r="G259" s="19" t="s">
        <v>32</v>
      </c>
      <c r="H259" s="26" t="s">
        <v>273</v>
      </c>
      <c r="I259" s="19">
        <v>14</v>
      </c>
    </row>
    <row r="260" spans="1:9" ht="30" x14ac:dyDescent="0.25">
      <c r="A260" s="1" t="s">
        <v>1327</v>
      </c>
      <c r="B260" s="8" t="s">
        <v>1328</v>
      </c>
      <c r="C260" s="8" t="s">
        <v>1328</v>
      </c>
      <c r="E260" s="8" t="s">
        <v>1329</v>
      </c>
      <c r="F260" s="18">
        <v>117300</v>
      </c>
      <c r="G260" s="19" t="s">
        <v>33</v>
      </c>
      <c r="H260" s="26" t="s">
        <v>273</v>
      </c>
      <c r="I260" s="19">
        <v>14</v>
      </c>
    </row>
    <row r="261" spans="1:9" ht="30" x14ac:dyDescent="0.25">
      <c r="A261" s="1" t="s">
        <v>1331</v>
      </c>
      <c r="B261" s="8" t="s">
        <v>1332</v>
      </c>
      <c r="C261" s="8" t="s">
        <v>1332</v>
      </c>
      <c r="E261" s="8" t="s">
        <v>1333</v>
      </c>
      <c r="F261" s="18">
        <v>117300</v>
      </c>
      <c r="G261" s="19" t="s">
        <v>28</v>
      </c>
      <c r="H261" s="26" t="s">
        <v>273</v>
      </c>
      <c r="I261" s="19">
        <v>12</v>
      </c>
    </row>
    <row r="262" spans="1:9" ht="30" x14ac:dyDescent="0.25">
      <c r="A262" s="1" t="s">
        <v>1334</v>
      </c>
      <c r="B262" s="8" t="s">
        <v>1335</v>
      </c>
      <c r="C262" s="8" t="s">
        <v>1335</v>
      </c>
      <c r="E262" s="8" t="s">
        <v>1336</v>
      </c>
      <c r="F262" s="18">
        <v>117300</v>
      </c>
      <c r="G262" s="19" t="s">
        <v>28</v>
      </c>
      <c r="H262" s="26" t="s">
        <v>273</v>
      </c>
      <c r="I262" s="19">
        <v>14</v>
      </c>
    </row>
    <row r="263" spans="1:9" ht="30" x14ac:dyDescent="0.25">
      <c r="A263" s="1" t="s">
        <v>1340</v>
      </c>
      <c r="B263" s="8" t="s">
        <v>1338</v>
      </c>
      <c r="C263" s="8" t="s">
        <v>1338</v>
      </c>
      <c r="E263" s="8" t="s">
        <v>1339</v>
      </c>
      <c r="F263" s="18">
        <v>117300</v>
      </c>
      <c r="G263" s="19" t="s">
        <v>32</v>
      </c>
      <c r="H263" s="26" t="s">
        <v>273</v>
      </c>
      <c r="I263" s="19">
        <v>14</v>
      </c>
    </row>
    <row r="264" spans="1:9" ht="30" x14ac:dyDescent="0.25">
      <c r="A264" s="1" t="s">
        <v>1342</v>
      </c>
      <c r="B264" s="8" t="s">
        <v>1343</v>
      </c>
      <c r="C264" s="8" t="s">
        <v>1343</v>
      </c>
      <c r="E264" s="8" t="s">
        <v>1344</v>
      </c>
      <c r="F264" s="18">
        <v>117300</v>
      </c>
      <c r="G264" s="19" t="s">
        <v>31</v>
      </c>
      <c r="H264" s="26" t="s">
        <v>273</v>
      </c>
      <c r="I264" s="19">
        <v>13</v>
      </c>
    </row>
    <row r="265" spans="1:9" ht="30" x14ac:dyDescent="0.25">
      <c r="A265" s="1" t="s">
        <v>1346</v>
      </c>
      <c r="B265" s="8" t="s">
        <v>1347</v>
      </c>
      <c r="C265" s="8" t="s">
        <v>1347</v>
      </c>
      <c r="E265" s="8" t="s">
        <v>1348</v>
      </c>
      <c r="F265" s="18">
        <v>117300</v>
      </c>
      <c r="G265" s="19" t="s">
        <v>28</v>
      </c>
      <c r="H265" s="26" t="s">
        <v>273</v>
      </c>
      <c r="I265" s="19">
        <v>13</v>
      </c>
    </row>
    <row r="266" spans="1:9" ht="30" x14ac:dyDescent="0.25">
      <c r="A266" s="1" t="s">
        <v>1351</v>
      </c>
      <c r="B266" s="8" t="s">
        <v>1352</v>
      </c>
      <c r="C266" s="8" t="s">
        <v>1352</v>
      </c>
      <c r="E266" s="8" t="s">
        <v>1353</v>
      </c>
      <c r="F266" s="18">
        <v>117300</v>
      </c>
      <c r="G266" s="19" t="s">
        <v>28</v>
      </c>
      <c r="H266" s="26" t="s">
        <v>273</v>
      </c>
      <c r="I266" s="19">
        <v>13</v>
      </c>
    </row>
    <row r="267" spans="1:9" ht="30" x14ac:dyDescent="0.25">
      <c r="A267" s="1" t="s">
        <v>1354</v>
      </c>
      <c r="B267" s="8" t="s">
        <v>1355</v>
      </c>
      <c r="C267" s="8" t="s">
        <v>1355</v>
      </c>
      <c r="E267" s="8" t="s">
        <v>1356</v>
      </c>
      <c r="F267" s="18">
        <v>117300</v>
      </c>
      <c r="G267" s="19" t="s">
        <v>28</v>
      </c>
      <c r="H267" s="26" t="s">
        <v>273</v>
      </c>
      <c r="I267" s="19">
        <v>14</v>
      </c>
    </row>
    <row r="268" spans="1:9" ht="30" x14ac:dyDescent="0.25">
      <c r="A268" s="1" t="s">
        <v>1357</v>
      </c>
      <c r="B268" s="8" t="s">
        <v>1358</v>
      </c>
      <c r="C268" s="8" t="s">
        <v>1358</v>
      </c>
      <c r="E268" s="8" t="s">
        <v>1359</v>
      </c>
      <c r="F268" s="18">
        <v>117300</v>
      </c>
      <c r="G268" s="19" t="s">
        <v>28</v>
      </c>
      <c r="H268" s="26" t="s">
        <v>273</v>
      </c>
      <c r="I268" s="19">
        <v>14</v>
      </c>
    </row>
    <row r="269" spans="1:9" ht="30" x14ac:dyDescent="0.25">
      <c r="A269" s="1" t="s">
        <v>1362</v>
      </c>
      <c r="B269" s="8" t="s">
        <v>1363</v>
      </c>
      <c r="C269" s="8" t="s">
        <v>1363</v>
      </c>
      <c r="E269" s="8" t="s">
        <v>1364</v>
      </c>
      <c r="F269" s="18">
        <v>117300</v>
      </c>
      <c r="G269" s="19" t="s">
        <v>31</v>
      </c>
      <c r="H269" s="26" t="s">
        <v>273</v>
      </c>
      <c r="I269" s="19">
        <v>12</v>
      </c>
    </row>
    <row r="270" spans="1:9" ht="30" x14ac:dyDescent="0.25">
      <c r="A270" s="1" t="s">
        <v>1366</v>
      </c>
      <c r="B270" s="8" t="s">
        <v>1367</v>
      </c>
      <c r="C270" s="8" t="s">
        <v>1367</v>
      </c>
      <c r="E270" s="8" t="s">
        <v>1368</v>
      </c>
      <c r="F270" s="18">
        <v>114400</v>
      </c>
      <c r="G270" s="19" t="s">
        <v>31</v>
      </c>
      <c r="H270" s="26" t="s">
        <v>273</v>
      </c>
      <c r="I270" s="19">
        <v>14</v>
      </c>
    </row>
    <row r="271" spans="1:9" ht="30" x14ac:dyDescent="0.25">
      <c r="A271" s="1" t="s">
        <v>1370</v>
      </c>
      <c r="B271" s="8" t="s">
        <v>1371</v>
      </c>
      <c r="C271" s="8" t="s">
        <v>1371</v>
      </c>
      <c r="E271" s="8" t="s">
        <v>1372</v>
      </c>
      <c r="F271" s="18">
        <v>111400</v>
      </c>
      <c r="G271" s="19" t="s">
        <v>28</v>
      </c>
      <c r="H271" s="26" t="s">
        <v>273</v>
      </c>
      <c r="I271" s="19">
        <v>13</v>
      </c>
    </row>
    <row r="272" spans="1:9" ht="30" x14ac:dyDescent="0.25">
      <c r="A272" s="1" t="s">
        <v>1373</v>
      </c>
      <c r="B272" s="8" t="s">
        <v>1374</v>
      </c>
      <c r="C272" s="8" t="s">
        <v>1374</v>
      </c>
      <c r="E272" s="8" t="s">
        <v>1375</v>
      </c>
      <c r="F272" s="18">
        <v>109900</v>
      </c>
      <c r="G272" s="19" t="s">
        <v>31</v>
      </c>
      <c r="H272" s="26" t="s">
        <v>273</v>
      </c>
      <c r="I272" s="19">
        <v>12</v>
      </c>
    </row>
    <row r="273" spans="1:9" ht="30" x14ac:dyDescent="0.25">
      <c r="A273" s="1" t="s">
        <v>1418</v>
      </c>
      <c r="B273" s="8" t="s">
        <v>271</v>
      </c>
      <c r="C273" s="8" t="s">
        <v>271</v>
      </c>
      <c r="E273" s="8" t="s">
        <v>272</v>
      </c>
      <c r="F273" s="18">
        <v>102400</v>
      </c>
      <c r="G273" s="19" t="s">
        <v>28</v>
      </c>
      <c r="H273" s="26" t="s">
        <v>273</v>
      </c>
      <c r="I273" s="19">
        <v>14</v>
      </c>
    </row>
    <row r="274" spans="1:9" ht="30" x14ac:dyDescent="0.25">
      <c r="A274" s="1" t="s">
        <v>1377</v>
      </c>
      <c r="B274" s="8" t="s">
        <v>1378</v>
      </c>
      <c r="C274" s="8" t="s">
        <v>1378</v>
      </c>
      <c r="E274" s="8" t="s">
        <v>1379</v>
      </c>
      <c r="F274" s="18">
        <v>102400</v>
      </c>
      <c r="G274" s="19" t="s">
        <v>28</v>
      </c>
      <c r="H274" s="26" t="s">
        <v>273</v>
      </c>
      <c r="I274" s="19">
        <v>14</v>
      </c>
    </row>
    <row r="275" spans="1:9" ht="30" x14ac:dyDescent="0.25">
      <c r="A275" s="1" t="s">
        <v>1380</v>
      </c>
      <c r="B275" s="8" t="s">
        <v>1381</v>
      </c>
      <c r="C275" s="8" t="s">
        <v>1381</v>
      </c>
      <c r="E275" s="8" t="s">
        <v>1382</v>
      </c>
      <c r="F275" s="18">
        <v>102400</v>
      </c>
      <c r="G275" s="19" t="s">
        <v>32</v>
      </c>
      <c r="H275" s="26" t="s">
        <v>273</v>
      </c>
      <c r="I275" s="19">
        <v>14</v>
      </c>
    </row>
    <row r="276" spans="1:9" ht="30" x14ac:dyDescent="0.25">
      <c r="A276" s="1" t="s">
        <v>1384</v>
      </c>
      <c r="B276" s="8" t="s">
        <v>1385</v>
      </c>
      <c r="C276" s="8" t="s">
        <v>1385</v>
      </c>
      <c r="E276" s="8" t="s">
        <v>1386</v>
      </c>
      <c r="F276" s="18">
        <v>102400</v>
      </c>
      <c r="G276" s="19" t="s">
        <v>31</v>
      </c>
      <c r="H276" s="26" t="s">
        <v>273</v>
      </c>
      <c r="I276" s="19">
        <v>12</v>
      </c>
    </row>
    <row r="277" spans="1:9" ht="30" x14ac:dyDescent="0.25">
      <c r="A277" s="1" t="s">
        <v>1388</v>
      </c>
      <c r="B277" s="8" t="s">
        <v>1389</v>
      </c>
      <c r="C277" s="8" t="s">
        <v>1389</v>
      </c>
      <c r="E277" s="8" t="s">
        <v>1419</v>
      </c>
      <c r="F277" s="18">
        <v>102400</v>
      </c>
      <c r="G277" s="19" t="s">
        <v>28</v>
      </c>
      <c r="H277" s="26" t="s">
        <v>273</v>
      </c>
      <c r="I277" s="19">
        <v>14</v>
      </c>
    </row>
    <row r="278" spans="1:9" ht="30" x14ac:dyDescent="0.25">
      <c r="A278" s="1" t="s">
        <v>1390</v>
      </c>
      <c r="B278" s="8" t="s">
        <v>1391</v>
      </c>
      <c r="C278" s="8" t="s">
        <v>1391</v>
      </c>
      <c r="E278" s="8" t="s">
        <v>1392</v>
      </c>
      <c r="F278" s="18">
        <v>102400</v>
      </c>
      <c r="G278" s="19" t="s">
        <v>31</v>
      </c>
      <c r="H278" s="26" t="s">
        <v>273</v>
      </c>
      <c r="I278" s="19">
        <v>12</v>
      </c>
    </row>
    <row r="279" spans="1:9" ht="30" x14ac:dyDescent="0.25">
      <c r="A279" s="1" t="s">
        <v>1394</v>
      </c>
      <c r="B279" s="8" t="s">
        <v>1395</v>
      </c>
      <c r="C279" s="8" t="s">
        <v>1395</v>
      </c>
      <c r="E279" s="8" t="s">
        <v>1396</v>
      </c>
      <c r="F279" s="18">
        <v>102400</v>
      </c>
      <c r="G279" s="19" t="s">
        <v>32</v>
      </c>
      <c r="H279" s="26" t="s">
        <v>273</v>
      </c>
      <c r="I279" s="19">
        <v>13</v>
      </c>
    </row>
    <row r="280" spans="1:9" ht="30" x14ac:dyDescent="0.25">
      <c r="A280" s="1" t="s">
        <v>1398</v>
      </c>
      <c r="B280" s="8" t="s">
        <v>1399</v>
      </c>
      <c r="C280" s="8" t="s">
        <v>1399</v>
      </c>
      <c r="E280" s="8" t="s">
        <v>1400</v>
      </c>
      <c r="F280" s="18">
        <v>102400</v>
      </c>
      <c r="G280" s="19" t="s">
        <v>28</v>
      </c>
      <c r="H280" s="26" t="s">
        <v>273</v>
      </c>
      <c r="I280" s="19">
        <v>12</v>
      </c>
    </row>
    <row r="281" spans="1:9" ht="30" x14ac:dyDescent="0.25">
      <c r="A281" s="1" t="s">
        <v>3063</v>
      </c>
      <c r="B281" s="8" t="s">
        <v>1401</v>
      </c>
      <c r="C281" s="8" t="s">
        <v>1401</v>
      </c>
      <c r="E281" s="8" t="s">
        <v>1402</v>
      </c>
      <c r="F281" s="18">
        <v>102400</v>
      </c>
      <c r="G281" s="19" t="s">
        <v>32</v>
      </c>
      <c r="H281" s="26" t="s">
        <v>273</v>
      </c>
      <c r="I281" s="19">
        <v>13</v>
      </c>
    </row>
    <row r="282" spans="1:9" ht="30" x14ac:dyDescent="0.25">
      <c r="A282" s="1" t="s">
        <v>1404</v>
      </c>
      <c r="B282" s="8" t="s">
        <v>1405</v>
      </c>
      <c r="C282" s="8" t="s">
        <v>1405</v>
      </c>
      <c r="E282" s="8" t="s">
        <v>1406</v>
      </c>
      <c r="F282" s="18">
        <v>102400</v>
      </c>
      <c r="G282" s="19" t="s">
        <v>28</v>
      </c>
      <c r="H282" s="26" t="s">
        <v>273</v>
      </c>
      <c r="I282" s="19">
        <v>13</v>
      </c>
    </row>
    <row r="283" spans="1:9" ht="30" x14ac:dyDescent="0.25">
      <c r="A283" s="1" t="s">
        <v>1410</v>
      </c>
      <c r="B283" s="8" t="s">
        <v>1407</v>
      </c>
      <c r="C283" s="8" t="s">
        <v>1407</v>
      </c>
      <c r="E283" s="8" t="s">
        <v>1408</v>
      </c>
      <c r="F283" s="18">
        <v>102400</v>
      </c>
      <c r="G283" s="19" t="s">
        <v>32</v>
      </c>
      <c r="H283" s="26" t="s">
        <v>273</v>
      </c>
      <c r="I283" s="19">
        <v>13</v>
      </c>
    </row>
    <row r="284" spans="1:9" ht="30" x14ac:dyDescent="0.25">
      <c r="A284" s="1" t="s">
        <v>1411</v>
      </c>
      <c r="B284" s="8" t="s">
        <v>1412</v>
      </c>
      <c r="C284" s="8" t="s">
        <v>1412</v>
      </c>
      <c r="E284" s="8" t="s">
        <v>1413</v>
      </c>
      <c r="F284" s="18">
        <v>102400</v>
      </c>
      <c r="G284" s="19" t="s">
        <v>32</v>
      </c>
      <c r="H284" s="26" t="s">
        <v>273</v>
      </c>
      <c r="I284" s="19">
        <v>13</v>
      </c>
    </row>
    <row r="285" spans="1:9" ht="30" x14ac:dyDescent="0.25">
      <c r="A285" s="1" t="s">
        <v>3066</v>
      </c>
      <c r="B285" s="21" t="s">
        <v>1415</v>
      </c>
      <c r="C285" s="21" t="s">
        <v>1415</v>
      </c>
      <c r="D285" s="32"/>
      <c r="E285" s="21" t="s">
        <v>1416</v>
      </c>
      <c r="F285" s="18">
        <v>102400</v>
      </c>
      <c r="G285" s="19" t="s">
        <v>32</v>
      </c>
      <c r="H285" s="26" t="s">
        <v>273</v>
      </c>
      <c r="I285" s="19">
        <v>12</v>
      </c>
    </row>
    <row r="286" spans="1:9" x14ac:dyDescent="0.25">
      <c r="A286" s="1"/>
      <c r="B286" s="8"/>
      <c r="C286" s="8"/>
      <c r="H286" s="26"/>
    </row>
    <row r="287" spans="1:9" x14ac:dyDescent="0.25">
      <c r="A287" s="36"/>
      <c r="B287" s="37"/>
      <c r="C287" s="37"/>
      <c r="D287" s="38"/>
      <c r="E287" s="39"/>
      <c r="F287" s="40"/>
      <c r="G287" s="41"/>
      <c r="H287" s="42"/>
      <c r="I287" s="41"/>
    </row>
    <row r="288" spans="1:9" x14ac:dyDescent="0.25">
      <c r="A288" t="str">
        <f>VLOOKUP(PICKER!T10,DEF!A2:B286,2,0)</f>
        <v>SCElites1</v>
      </c>
    </row>
    <row r="289" spans="1:14" x14ac:dyDescent="0.25">
      <c r="A289" t="str">
        <f>VLOOKUP(PICKER!T11,DEF!A2:B286,2,0)</f>
        <v>SCElites1</v>
      </c>
    </row>
    <row r="290" spans="1:14" x14ac:dyDescent="0.25">
      <c r="A290" t="str">
        <f>VLOOKUP(PICKER!T12,DEF!A2:B286,2,0)</f>
        <v>SCElites1</v>
      </c>
    </row>
    <row r="291" spans="1:14" x14ac:dyDescent="0.25">
      <c r="A291" t="str">
        <f>VLOOKUP(PICKER!T13,DEF!A2:B286,2,0)</f>
        <v>SCElites1</v>
      </c>
    </row>
    <row r="292" spans="1:14" x14ac:dyDescent="0.25">
      <c r="A292" t="str">
        <f>VLOOKUP(PICKER!T14,DEF!A2:B286,2,0)</f>
        <v>SCElites1</v>
      </c>
    </row>
    <row r="293" spans="1:14" x14ac:dyDescent="0.25">
      <c r="A293" t="str">
        <f>VLOOKUP(PICKER!T15,DEF!A2:B286,2,0)</f>
        <v>SCElites1</v>
      </c>
    </row>
    <row r="294" spans="1:14" x14ac:dyDescent="0.25">
      <c r="A294" t="str">
        <f>VLOOKUP(PICKER!T16,DEF!A2:B286,2,0)</f>
        <v>SCElites1</v>
      </c>
    </row>
    <row r="295" spans="1:14" x14ac:dyDescent="0.25">
      <c r="A295" t="str">
        <f>VLOOKUP(PICKER!T17,DEF!A2:B286,2,0)</f>
        <v>SCElites1</v>
      </c>
    </row>
    <row r="296" spans="1:14" x14ac:dyDescent="0.25">
      <c r="A296" s="4"/>
      <c r="B296" s="4"/>
      <c r="F296" s="27"/>
      <c r="G296" s="28"/>
      <c r="H296" s="28"/>
      <c r="I296" s="28"/>
    </row>
    <row r="297" spans="1:14" s="4" customFormat="1" ht="15" customHeight="1" x14ac:dyDescent="0.25">
      <c r="A297"/>
      <c r="B297"/>
      <c r="C297" s="33"/>
      <c r="D297" s="33"/>
      <c r="E297" s="23"/>
      <c r="F297" s="18"/>
      <c r="G297" s="19"/>
      <c r="H297" s="19"/>
      <c r="I297" s="19"/>
      <c r="J297" s="9"/>
      <c r="K297" s="15"/>
      <c r="L297" s="14"/>
      <c r="M297" s="15"/>
      <c r="N297" s="15"/>
    </row>
    <row r="299" spans="1:14" ht="15" customHeight="1" x14ac:dyDescent="0.25">
      <c r="A299" s="1"/>
    </row>
    <row r="300" spans="1:14" x14ac:dyDescent="0.25">
      <c r="A300" s="1"/>
    </row>
  </sheetData>
  <sheetProtection algorithmName="SHA-512" hashValue="fu/ISvYmC4YddyN1NB8K16dbetZN02xZXEzIewi0ZrmX+evW7Q9lNcYIW3bggHNgNWbAq0CbuPhrbn/bkEXIyg==" saltValue="AsdjxDrwrliNsDJM09PxrQ==" spinCount="100000" sheet="1" objects="1" scenarios="1" selectLockedCells="1" selectUnlockedCells="1"/>
  <sortState ref="A3:J286">
    <sortCondition descending="1" ref="F3:F286"/>
  </sortState>
  <dataValidations count="3">
    <dataValidation type="list" allowBlank="1" showInputMessage="1" showErrorMessage="1" sqref="J3:J5">
      <formula1>Team</formula1>
    </dataValidation>
    <dataValidation type="list" allowBlank="1" showInputMessage="1" showErrorMessage="1" sqref="G1:G1048576">
      <formula1>DEFoptions</formula1>
    </dataValidation>
    <dataValidation type="list" allowBlank="1" showInputMessage="1" showErrorMessage="1" sqref="I1:I1048576">
      <formula1>Bye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81"/>
  <sheetViews>
    <sheetView showGridLines="0" topLeftCell="A169" workbookViewId="0">
      <selection activeCell="A191" sqref="A191"/>
    </sheetView>
  </sheetViews>
  <sheetFormatPr defaultRowHeight="15" x14ac:dyDescent="0.25"/>
  <cols>
    <col min="1" max="1" width="32.42578125" customWidth="1"/>
    <col min="2" max="3" width="27.42578125" style="21" customWidth="1"/>
    <col min="4" max="4" width="5.7109375" style="32" customWidth="1"/>
    <col min="5" max="5" width="27.42578125" style="21" customWidth="1"/>
    <col min="6" max="6" width="9.140625" style="18"/>
    <col min="7" max="7" width="9.140625" style="19"/>
    <col min="8" max="8" width="9.85546875" style="19" bestFit="1" customWidth="1"/>
    <col min="9" max="9" width="4.28515625" style="19" customWidth="1"/>
    <col min="10" max="10" width="0.85546875" style="13" customWidth="1"/>
    <col min="11" max="11" width="29.42578125" style="22" customWidth="1"/>
    <col min="12" max="12" width="15.140625" style="18" bestFit="1" customWidth="1"/>
    <col min="13" max="13" width="14" style="19" bestFit="1" customWidth="1"/>
    <col min="14" max="14" width="18.42578125" style="20" customWidth="1"/>
  </cols>
  <sheetData>
    <row r="1" spans="1:14" x14ac:dyDescent="0.25">
      <c r="A1" t="s">
        <v>66</v>
      </c>
      <c r="B1" s="21" t="s">
        <v>108</v>
      </c>
      <c r="C1" s="21" t="s">
        <v>107</v>
      </c>
      <c r="D1" s="33" t="s">
        <v>106</v>
      </c>
      <c r="E1" s="21" t="s">
        <v>10</v>
      </c>
      <c r="F1" s="18" t="s">
        <v>0</v>
      </c>
      <c r="G1" s="19" t="s">
        <v>3</v>
      </c>
      <c r="H1" s="19" t="s">
        <v>109</v>
      </c>
      <c r="I1" s="19" t="s">
        <v>2</v>
      </c>
      <c r="J1" s="9"/>
      <c r="K1" s="21" t="s">
        <v>59</v>
      </c>
      <c r="L1" s="18" t="s">
        <v>11</v>
      </c>
      <c r="M1" s="19" t="s">
        <v>55</v>
      </c>
      <c r="N1" s="19" t="s">
        <v>117</v>
      </c>
    </row>
    <row r="2" spans="1:14" ht="30" customHeight="1" x14ac:dyDescent="0.25">
      <c r="A2" s="1" t="s">
        <v>119</v>
      </c>
      <c r="B2" s="21" t="s">
        <v>67</v>
      </c>
      <c r="C2" s="21" t="s">
        <v>67</v>
      </c>
      <c r="D2" s="33"/>
      <c r="F2" s="18">
        <v>0</v>
      </c>
      <c r="J2" s="9"/>
    </row>
    <row r="3" spans="1:14" ht="30" customHeight="1" x14ac:dyDescent="0.25">
      <c r="A3" s="8" t="s">
        <v>377</v>
      </c>
      <c r="B3" s="8" t="s">
        <v>378</v>
      </c>
      <c r="C3" s="8" t="s">
        <v>378</v>
      </c>
      <c r="D3" s="8"/>
      <c r="E3" s="8" t="s">
        <v>379</v>
      </c>
      <c r="F3" s="18">
        <v>700800</v>
      </c>
      <c r="G3" s="19" t="s">
        <v>4</v>
      </c>
      <c r="H3" s="19" t="s">
        <v>380</v>
      </c>
      <c r="I3" s="19">
        <v>12</v>
      </c>
      <c r="J3" s="9"/>
      <c r="K3" s="22" t="str">
        <f>PICKER!C20</f>
        <v/>
      </c>
      <c r="L3" s="18">
        <f>PICKER!C21</f>
        <v>0</v>
      </c>
      <c r="M3" s="19" t="e">
        <f>MID(PICKER!T20,SEARCH(":",PICKER!T20)+2,2)</f>
        <v>#VALUE!</v>
      </c>
      <c r="N3" s="29" t="str">
        <f>MID(PICKER!T20,SEARCH("Avg.",PICKER!T20)+5,5)</f>
        <v>0</v>
      </c>
    </row>
    <row r="4" spans="1:14" ht="30" customHeight="1" x14ac:dyDescent="0.25">
      <c r="A4" s="1" t="s">
        <v>381</v>
      </c>
      <c r="B4" s="21" t="s">
        <v>382</v>
      </c>
      <c r="C4" s="21" t="s">
        <v>382</v>
      </c>
      <c r="E4" s="21" t="s">
        <v>383</v>
      </c>
      <c r="F4" s="18">
        <v>689700</v>
      </c>
      <c r="G4" s="19" t="s">
        <v>4</v>
      </c>
      <c r="H4" s="19" t="s">
        <v>384</v>
      </c>
      <c r="I4" s="19">
        <v>12</v>
      </c>
      <c r="J4" s="9"/>
      <c r="K4" s="22" t="str">
        <f>PICKER!G20</f>
        <v/>
      </c>
      <c r="L4" s="18">
        <f>PICKER!G21</f>
        <v>0</v>
      </c>
      <c r="M4" s="19" t="e">
        <f>MID(PICKER!T21,SEARCH(":",PICKER!T21)+2,2)</f>
        <v>#VALUE!</v>
      </c>
      <c r="N4" s="29" t="str">
        <f>MID(PICKER!T21,SEARCH("Avg.",PICKER!T21)+5,5)</f>
        <v>0</v>
      </c>
    </row>
    <row r="5" spans="1:14" ht="30" customHeight="1" x14ac:dyDescent="0.25">
      <c r="A5" s="1" t="s">
        <v>385</v>
      </c>
      <c r="B5" s="21" t="s">
        <v>68</v>
      </c>
      <c r="C5" s="21" t="s">
        <v>68</v>
      </c>
      <c r="D5" s="33"/>
      <c r="E5" s="21" t="s">
        <v>70</v>
      </c>
      <c r="F5" s="18">
        <v>660500</v>
      </c>
      <c r="G5" s="19" t="s">
        <v>5</v>
      </c>
      <c r="H5" s="19" t="s">
        <v>168</v>
      </c>
      <c r="I5" s="19">
        <v>13</v>
      </c>
      <c r="K5" s="22" t="str">
        <f>PICKER!K20</f>
        <v/>
      </c>
      <c r="L5" s="18">
        <f>PICKER!K21</f>
        <v>0</v>
      </c>
      <c r="M5" s="19" t="e">
        <f>MID(PICKER!T22,SEARCH(":",PICKER!T22)+2,2)</f>
        <v>#VALUE!</v>
      </c>
      <c r="N5" s="29" t="str">
        <f>MID(PICKER!T22,SEARCH("Avg.",PICKER!T22)+5,5)</f>
        <v>0</v>
      </c>
    </row>
    <row r="6" spans="1:14" ht="30" x14ac:dyDescent="0.25">
      <c r="A6" s="1" t="s">
        <v>387</v>
      </c>
      <c r="B6" s="21" t="s">
        <v>388</v>
      </c>
      <c r="C6" s="21" t="s">
        <v>388</v>
      </c>
      <c r="E6" s="21" t="s">
        <v>389</v>
      </c>
      <c r="F6" s="18">
        <v>648200</v>
      </c>
      <c r="G6" s="19" t="s">
        <v>4</v>
      </c>
      <c r="H6" s="19" t="s">
        <v>393</v>
      </c>
      <c r="I6" s="19">
        <v>14</v>
      </c>
      <c r="K6" s="22" t="str">
        <f>PICKER!C24</f>
        <v/>
      </c>
      <c r="L6" s="18">
        <f>PICKER!C25</f>
        <v>0</v>
      </c>
      <c r="M6" s="19" t="e">
        <f>MID(PICKER!T23,SEARCH(":",PICKER!T23)+2,2)</f>
        <v>#VALUE!</v>
      </c>
      <c r="N6" s="29" t="str">
        <f>MID(PICKER!T23,SEARCH("Avg.",PICKER!T23)+5,5)</f>
        <v>0</v>
      </c>
    </row>
    <row r="7" spans="1:14" ht="30" x14ac:dyDescent="0.25">
      <c r="A7" s="1" t="s">
        <v>390</v>
      </c>
      <c r="B7" s="21" t="s">
        <v>391</v>
      </c>
      <c r="C7" s="21" t="s">
        <v>391</v>
      </c>
      <c r="E7" s="21" t="s">
        <v>392</v>
      </c>
      <c r="F7" s="18">
        <v>622700</v>
      </c>
      <c r="G7" s="19" t="s">
        <v>4</v>
      </c>
      <c r="H7" s="19" t="s">
        <v>170</v>
      </c>
      <c r="I7" s="19">
        <v>13</v>
      </c>
      <c r="K7" s="22" t="str">
        <f>PICKER!G24</f>
        <v/>
      </c>
      <c r="L7" s="18">
        <f>PICKER!G25</f>
        <v>0</v>
      </c>
      <c r="M7" s="19" t="e">
        <f>MID(PICKER!T24,SEARCH(":",PICKER!T24)+2,2)</f>
        <v>#VALUE!</v>
      </c>
      <c r="N7" s="29" t="str">
        <f>MID(PICKER!T24,SEARCH("Avg.",PICKER!T24)+5,5)</f>
        <v>0</v>
      </c>
    </row>
    <row r="8" spans="1:14" ht="30" x14ac:dyDescent="0.25">
      <c r="A8" s="1" t="s">
        <v>394</v>
      </c>
      <c r="B8" s="21" t="s">
        <v>395</v>
      </c>
      <c r="C8" s="21" t="s">
        <v>395</v>
      </c>
      <c r="E8" s="21" t="s">
        <v>396</v>
      </c>
      <c r="F8" s="18">
        <v>618100</v>
      </c>
      <c r="G8" s="19" t="s">
        <v>4</v>
      </c>
      <c r="H8" s="19" t="s">
        <v>397</v>
      </c>
      <c r="I8" s="19">
        <v>12</v>
      </c>
      <c r="K8" s="22" t="str">
        <f>PICKER!K24</f>
        <v/>
      </c>
      <c r="L8" s="18">
        <f>PICKER!K25</f>
        <v>0</v>
      </c>
      <c r="M8" s="19" t="e">
        <f>MID(PICKER!T25,SEARCH(":",PICKER!T25)+2,2)</f>
        <v>#VALUE!</v>
      </c>
      <c r="N8" s="29" t="str">
        <f>MID(PICKER!T25,SEARCH("Avg.",PICKER!T25)+5,5)</f>
        <v>0</v>
      </c>
    </row>
    <row r="9" spans="1:14" ht="30" x14ac:dyDescent="0.25">
      <c r="A9" s="1" t="s">
        <v>398</v>
      </c>
      <c r="B9" s="21" t="s">
        <v>399</v>
      </c>
      <c r="C9" s="21" t="s">
        <v>399</v>
      </c>
      <c r="E9" s="21" t="s">
        <v>400</v>
      </c>
      <c r="F9" s="18">
        <v>617800</v>
      </c>
      <c r="G9" s="19" t="s">
        <v>4</v>
      </c>
      <c r="H9" s="19" t="s">
        <v>401</v>
      </c>
      <c r="I9" s="19">
        <v>14</v>
      </c>
      <c r="K9" s="22" t="str">
        <f>PICKER!C28</f>
        <v/>
      </c>
      <c r="L9" s="18">
        <f>PICKER!C29</f>
        <v>0</v>
      </c>
      <c r="M9" s="19" t="e">
        <f>MID(PICKER!T26,SEARCH(":",PICKER!T26)+2,2)</f>
        <v>#VALUE!</v>
      </c>
      <c r="N9" s="29" t="str">
        <f>MID(PICKER!T26,SEARCH("Avg.",PICKER!T26)+5,5)</f>
        <v>0</v>
      </c>
    </row>
    <row r="10" spans="1:14" ht="30" x14ac:dyDescent="0.25">
      <c r="A10" s="1" t="s">
        <v>1629</v>
      </c>
      <c r="B10" s="21" t="s">
        <v>1630</v>
      </c>
      <c r="C10" s="21" t="s">
        <v>1630</v>
      </c>
      <c r="E10" s="21" t="s">
        <v>1631</v>
      </c>
      <c r="F10" s="18">
        <v>607300</v>
      </c>
      <c r="G10" s="19" t="s">
        <v>4</v>
      </c>
      <c r="H10" s="19" t="s">
        <v>1632</v>
      </c>
      <c r="I10" s="19">
        <v>13</v>
      </c>
      <c r="K10" s="22" t="str">
        <f>PICKER!K28</f>
        <v/>
      </c>
      <c r="L10" s="18">
        <f>PICKER!K29</f>
        <v>0</v>
      </c>
      <c r="M10" s="19" t="e">
        <f>MID(PICKER!T27,SEARCH(":",PICKER!T27)+2,2)</f>
        <v>#VALUE!</v>
      </c>
      <c r="N10" s="29" t="str">
        <f>MID(PICKER!T27,SEARCH("Avg.",PICKER!T27)+5,5)</f>
        <v>0</v>
      </c>
    </row>
    <row r="11" spans="1:14" ht="30" x14ac:dyDescent="0.25">
      <c r="A11" s="1" t="s">
        <v>1633</v>
      </c>
      <c r="B11" s="21" t="s">
        <v>1634</v>
      </c>
      <c r="C11" s="21" t="s">
        <v>1634</v>
      </c>
      <c r="E11" s="21" t="s">
        <v>1635</v>
      </c>
      <c r="F11" s="18">
        <v>594200</v>
      </c>
      <c r="G11" s="19" t="s">
        <v>4</v>
      </c>
      <c r="H11" s="19" t="s">
        <v>1636</v>
      </c>
      <c r="I11" s="19">
        <v>13</v>
      </c>
      <c r="K11" s="22" t="str">
        <f>PICKER!P20</f>
        <v/>
      </c>
      <c r="L11" s="18">
        <f>PICKER!P21</f>
        <v>0</v>
      </c>
      <c r="M11" s="19" t="e">
        <f>MID(PICKER!T28,SEARCH(":",PICKER!T28)+2,2)</f>
        <v>#VALUE!</v>
      </c>
      <c r="N11" s="29" t="str">
        <f>MID(PICKER!T28,SEARCH("Avg.",PICKER!T28)+5,5)</f>
        <v>0</v>
      </c>
    </row>
    <row r="12" spans="1:14" ht="30" x14ac:dyDescent="0.25">
      <c r="A12" s="1" t="s">
        <v>1637</v>
      </c>
      <c r="B12" s="21" t="s">
        <v>1638</v>
      </c>
      <c r="C12" s="21" t="s">
        <v>1638</v>
      </c>
      <c r="E12" s="21" t="s">
        <v>1639</v>
      </c>
      <c r="F12" s="18">
        <v>588600</v>
      </c>
      <c r="G12" s="19" t="s">
        <v>4</v>
      </c>
      <c r="H12" s="19" t="s">
        <v>1640</v>
      </c>
      <c r="I12" s="19">
        <v>14</v>
      </c>
      <c r="K12" s="22" t="str">
        <f>PICKER!P24</f>
        <v/>
      </c>
      <c r="L12" s="18">
        <f>PICKER!P25</f>
        <v>0</v>
      </c>
      <c r="M12" s="19" t="e">
        <f>MID(PICKER!T29,SEARCH(":",PICKER!T29)+2,2)</f>
        <v>#VALUE!</v>
      </c>
      <c r="N12" s="29" t="str">
        <f>MID(PICKER!T29,SEARCH("Avg.",PICKER!T29)+5,5)</f>
        <v>0</v>
      </c>
    </row>
    <row r="13" spans="1:14" ht="30" x14ac:dyDescent="0.25">
      <c r="A13" s="1" t="s">
        <v>1641</v>
      </c>
      <c r="B13" s="21" t="s">
        <v>1642</v>
      </c>
      <c r="C13" s="21" t="s">
        <v>1642</v>
      </c>
      <c r="E13" s="21" t="s">
        <v>1643</v>
      </c>
      <c r="F13" s="18">
        <v>587400</v>
      </c>
      <c r="G13" s="19" t="s">
        <v>4</v>
      </c>
      <c r="H13" s="19" t="s">
        <v>1644</v>
      </c>
      <c r="I13" s="19">
        <v>13</v>
      </c>
      <c r="K13" s="22" t="str">
        <f>PICKER!P28</f>
        <v/>
      </c>
      <c r="L13" s="18">
        <f>PICKER!P29</f>
        <v>0</v>
      </c>
      <c r="M13" s="19" t="e">
        <f>MID(PICKER!T30,SEARCH(":",PICKER!T30)+2,2)</f>
        <v>#VALUE!</v>
      </c>
      <c r="N13" s="29" t="str">
        <f>MID(PICKER!T30,SEARCH("Avg.",PICKER!T30)+5,5)</f>
        <v>0</v>
      </c>
    </row>
    <row r="14" spans="1:14" ht="30" x14ac:dyDescent="0.25">
      <c r="A14" s="1" t="s">
        <v>1645</v>
      </c>
      <c r="B14" s="21" t="s">
        <v>58</v>
      </c>
      <c r="C14" s="21" t="s">
        <v>58</v>
      </c>
      <c r="E14" s="21" t="s">
        <v>95</v>
      </c>
      <c r="F14" s="18">
        <v>585500</v>
      </c>
      <c r="G14" s="19" t="s">
        <v>4</v>
      </c>
      <c r="H14" s="19" t="s">
        <v>172</v>
      </c>
      <c r="I14" s="19">
        <v>13</v>
      </c>
    </row>
    <row r="15" spans="1:14" ht="30" x14ac:dyDescent="0.25">
      <c r="A15" s="1" t="s">
        <v>1646</v>
      </c>
      <c r="B15" s="21" t="s">
        <v>1647</v>
      </c>
      <c r="C15" s="21" t="s">
        <v>1647</v>
      </c>
      <c r="E15" s="21" t="s">
        <v>1648</v>
      </c>
      <c r="F15" s="18">
        <v>580600</v>
      </c>
      <c r="G15" s="19" t="s">
        <v>4</v>
      </c>
      <c r="H15" s="19" t="s">
        <v>1649</v>
      </c>
      <c r="I15" s="19">
        <v>13</v>
      </c>
    </row>
    <row r="16" spans="1:14" ht="30" x14ac:dyDescent="0.25">
      <c r="A16" s="1" t="s">
        <v>1650</v>
      </c>
      <c r="B16" s="21" t="s">
        <v>1651</v>
      </c>
      <c r="C16" s="21" t="s">
        <v>1651</v>
      </c>
      <c r="E16" s="21" t="s">
        <v>1652</v>
      </c>
      <c r="F16" s="18">
        <v>576500</v>
      </c>
      <c r="G16" s="19" t="s">
        <v>4</v>
      </c>
      <c r="H16" s="19" t="s">
        <v>1653</v>
      </c>
      <c r="I16" s="19">
        <v>13</v>
      </c>
    </row>
    <row r="17" spans="1:9" ht="30" x14ac:dyDescent="0.25">
      <c r="A17" s="1" t="s">
        <v>1654</v>
      </c>
      <c r="B17" s="21" t="s">
        <v>1655</v>
      </c>
      <c r="C17" s="21" t="s">
        <v>1655</v>
      </c>
      <c r="E17" s="21" t="s">
        <v>1656</v>
      </c>
      <c r="F17" s="18">
        <v>570500</v>
      </c>
      <c r="G17" s="19" t="s">
        <v>4</v>
      </c>
      <c r="H17" s="19" t="s">
        <v>229</v>
      </c>
      <c r="I17" s="19">
        <v>13</v>
      </c>
    </row>
    <row r="18" spans="1:9" ht="30" x14ac:dyDescent="0.25">
      <c r="A18" s="1" t="s">
        <v>1657</v>
      </c>
      <c r="B18" s="21" t="s">
        <v>1658</v>
      </c>
      <c r="C18" s="21" t="s">
        <v>1658</v>
      </c>
      <c r="E18" s="21" t="s">
        <v>1659</v>
      </c>
      <c r="F18" s="18">
        <v>568000</v>
      </c>
      <c r="G18" s="19" t="s">
        <v>4</v>
      </c>
      <c r="H18" s="19" t="s">
        <v>1660</v>
      </c>
      <c r="I18" s="19">
        <v>14</v>
      </c>
    </row>
    <row r="19" spans="1:9" ht="30" x14ac:dyDescent="0.25">
      <c r="A19" s="1" t="s">
        <v>1661</v>
      </c>
      <c r="B19" s="21" t="s">
        <v>1662</v>
      </c>
      <c r="C19" s="21" t="s">
        <v>1662</v>
      </c>
      <c r="E19" s="21" t="s">
        <v>1663</v>
      </c>
      <c r="F19" s="18">
        <v>564600</v>
      </c>
      <c r="G19" s="19" t="s">
        <v>4</v>
      </c>
      <c r="H19" s="19" t="s">
        <v>1664</v>
      </c>
      <c r="I19" s="19">
        <v>12</v>
      </c>
    </row>
    <row r="20" spans="1:9" ht="30" x14ac:dyDescent="0.25">
      <c r="A20" s="1" t="s">
        <v>1665</v>
      </c>
      <c r="B20" s="21" t="s">
        <v>69</v>
      </c>
      <c r="C20" s="21" t="s">
        <v>69</v>
      </c>
      <c r="D20" s="33"/>
      <c r="E20" s="21" t="s">
        <v>71</v>
      </c>
      <c r="F20" s="18">
        <v>563800</v>
      </c>
      <c r="G20" s="19" t="s">
        <v>4</v>
      </c>
      <c r="H20" s="19" t="s">
        <v>169</v>
      </c>
      <c r="I20" s="19">
        <v>14</v>
      </c>
    </row>
    <row r="21" spans="1:9" ht="30" x14ac:dyDescent="0.25">
      <c r="A21" s="1" t="s">
        <v>1666</v>
      </c>
      <c r="B21" s="21" t="s">
        <v>1667</v>
      </c>
      <c r="C21" s="21" t="s">
        <v>1667</v>
      </c>
      <c r="E21" s="21" t="s">
        <v>1668</v>
      </c>
      <c r="F21" s="18">
        <v>562000</v>
      </c>
      <c r="G21" s="19" t="s">
        <v>4</v>
      </c>
      <c r="H21" s="19" t="s">
        <v>1669</v>
      </c>
      <c r="I21" s="19">
        <v>13</v>
      </c>
    </row>
    <row r="22" spans="1:9" ht="30" x14ac:dyDescent="0.25">
      <c r="A22" s="1" t="s">
        <v>1670</v>
      </c>
      <c r="B22" s="21" t="s">
        <v>1671</v>
      </c>
      <c r="C22" s="21" t="s">
        <v>1671</v>
      </c>
      <c r="E22" s="21" t="s">
        <v>1672</v>
      </c>
      <c r="F22" s="18">
        <v>561700</v>
      </c>
      <c r="G22" s="19" t="s">
        <v>4</v>
      </c>
      <c r="H22" s="19" t="s">
        <v>1669</v>
      </c>
      <c r="I22" s="19">
        <v>13</v>
      </c>
    </row>
    <row r="23" spans="1:9" ht="30" x14ac:dyDescent="0.25">
      <c r="A23" s="1" t="s">
        <v>1673</v>
      </c>
      <c r="B23" s="21" t="s">
        <v>1674</v>
      </c>
      <c r="C23" s="21" t="s">
        <v>1674</v>
      </c>
      <c r="E23" s="21" t="s">
        <v>1675</v>
      </c>
      <c r="F23" s="18">
        <v>560200</v>
      </c>
      <c r="G23" s="19" t="s">
        <v>4</v>
      </c>
      <c r="H23" s="19" t="s">
        <v>1676</v>
      </c>
      <c r="I23" s="19">
        <v>14</v>
      </c>
    </row>
    <row r="24" spans="1:9" ht="30" x14ac:dyDescent="0.25">
      <c r="A24" s="1" t="s">
        <v>1677</v>
      </c>
      <c r="B24" s="21" t="s">
        <v>1678</v>
      </c>
      <c r="C24" s="21" t="s">
        <v>1678</v>
      </c>
      <c r="E24" s="21" t="s">
        <v>1679</v>
      </c>
      <c r="F24" s="18">
        <v>558400</v>
      </c>
      <c r="G24" s="19" t="s">
        <v>4</v>
      </c>
      <c r="H24" s="19" t="s">
        <v>1680</v>
      </c>
      <c r="I24" s="19">
        <v>12</v>
      </c>
    </row>
    <row r="25" spans="1:9" ht="30" x14ac:dyDescent="0.25">
      <c r="A25" s="1" t="s">
        <v>1681</v>
      </c>
      <c r="B25" s="21" t="s">
        <v>1682</v>
      </c>
      <c r="C25" s="21" t="s">
        <v>1682</v>
      </c>
      <c r="E25" s="21" t="s">
        <v>1683</v>
      </c>
      <c r="F25" s="18">
        <v>557600</v>
      </c>
      <c r="G25" s="19" t="s">
        <v>4</v>
      </c>
      <c r="H25" s="19" t="s">
        <v>1684</v>
      </c>
      <c r="I25" s="19">
        <v>13</v>
      </c>
    </row>
    <row r="26" spans="1:9" ht="30" x14ac:dyDescent="0.25">
      <c r="A26" s="1" t="s">
        <v>1685</v>
      </c>
      <c r="B26" s="21" t="s">
        <v>1686</v>
      </c>
      <c r="C26" s="21" t="s">
        <v>1686</v>
      </c>
      <c r="E26" s="21" t="s">
        <v>1687</v>
      </c>
      <c r="F26" s="18">
        <v>555500</v>
      </c>
      <c r="G26" s="19" t="s">
        <v>4</v>
      </c>
      <c r="H26" s="19" t="s">
        <v>1688</v>
      </c>
      <c r="I26" s="19">
        <v>12</v>
      </c>
    </row>
    <row r="27" spans="1:9" ht="30" x14ac:dyDescent="0.25">
      <c r="A27" s="1" t="s">
        <v>1689</v>
      </c>
      <c r="B27" s="21" t="s">
        <v>1690</v>
      </c>
      <c r="C27" s="21" t="s">
        <v>1690</v>
      </c>
      <c r="E27" s="21" t="s">
        <v>1691</v>
      </c>
      <c r="F27" s="18">
        <v>552200</v>
      </c>
      <c r="G27" s="19" t="s">
        <v>4</v>
      </c>
      <c r="H27" s="19" t="s">
        <v>1692</v>
      </c>
      <c r="I27" s="19">
        <v>14</v>
      </c>
    </row>
    <row r="28" spans="1:9" ht="30" x14ac:dyDescent="0.25">
      <c r="A28" s="1" t="s">
        <v>1693</v>
      </c>
      <c r="B28" s="21" t="s">
        <v>1694</v>
      </c>
      <c r="C28" s="21" t="s">
        <v>1694</v>
      </c>
      <c r="E28" s="21" t="s">
        <v>1695</v>
      </c>
      <c r="F28" s="18">
        <v>551700</v>
      </c>
      <c r="G28" s="19" t="s">
        <v>4</v>
      </c>
      <c r="H28" s="19" t="s">
        <v>1696</v>
      </c>
      <c r="I28" s="19">
        <v>13</v>
      </c>
    </row>
    <row r="29" spans="1:9" ht="30" x14ac:dyDescent="0.25">
      <c r="A29" s="1" t="s">
        <v>1697</v>
      </c>
      <c r="B29" s="21" t="s">
        <v>1698</v>
      </c>
      <c r="C29" s="21" t="s">
        <v>1698</v>
      </c>
      <c r="E29" s="21" t="s">
        <v>1699</v>
      </c>
      <c r="F29" s="18">
        <v>551500</v>
      </c>
      <c r="G29" s="19" t="s">
        <v>4</v>
      </c>
      <c r="H29" s="19" t="s">
        <v>1696</v>
      </c>
      <c r="I29" s="19">
        <v>12</v>
      </c>
    </row>
    <row r="30" spans="1:9" ht="30" x14ac:dyDescent="0.25">
      <c r="A30" s="1" t="s">
        <v>1700</v>
      </c>
      <c r="B30" s="21" t="s">
        <v>1701</v>
      </c>
      <c r="C30" s="21" t="s">
        <v>1701</v>
      </c>
      <c r="E30" s="21" t="s">
        <v>1702</v>
      </c>
      <c r="F30" s="18">
        <v>551300</v>
      </c>
      <c r="G30" s="19" t="s">
        <v>4</v>
      </c>
      <c r="H30" s="19" t="s">
        <v>1696</v>
      </c>
      <c r="I30" s="19">
        <v>14</v>
      </c>
    </row>
    <row r="31" spans="1:9" ht="30" x14ac:dyDescent="0.25">
      <c r="A31" s="1" t="s">
        <v>1703</v>
      </c>
      <c r="B31" s="21" t="s">
        <v>1704</v>
      </c>
      <c r="C31" s="21" t="s">
        <v>1704</v>
      </c>
      <c r="E31" s="21" t="s">
        <v>1705</v>
      </c>
      <c r="F31" s="18">
        <v>544800</v>
      </c>
      <c r="G31" s="19" t="s">
        <v>4</v>
      </c>
      <c r="H31" s="19" t="s">
        <v>1706</v>
      </c>
      <c r="I31" s="19">
        <v>12</v>
      </c>
    </row>
    <row r="32" spans="1:9" ht="30" x14ac:dyDescent="0.25">
      <c r="A32" s="1" t="s">
        <v>1707</v>
      </c>
      <c r="B32" s="21" t="s">
        <v>192</v>
      </c>
      <c r="C32" s="21" t="s">
        <v>192</v>
      </c>
      <c r="E32" s="21" t="s">
        <v>193</v>
      </c>
      <c r="F32" s="18">
        <v>543100</v>
      </c>
      <c r="G32" s="19" t="s">
        <v>5</v>
      </c>
      <c r="H32" s="19" t="s">
        <v>194</v>
      </c>
      <c r="I32" s="19">
        <v>13</v>
      </c>
    </row>
    <row r="33" spans="1:9" ht="30" x14ac:dyDescent="0.25">
      <c r="A33" s="1" t="s">
        <v>1709</v>
      </c>
      <c r="B33" s="21" t="s">
        <v>186</v>
      </c>
      <c r="C33" s="21" t="s">
        <v>186</v>
      </c>
      <c r="E33" s="21" t="s">
        <v>187</v>
      </c>
      <c r="F33" s="18">
        <v>531300</v>
      </c>
      <c r="G33" s="19" t="s">
        <v>5</v>
      </c>
      <c r="H33" s="19" t="s">
        <v>188</v>
      </c>
      <c r="I33" s="19">
        <v>12</v>
      </c>
    </row>
    <row r="34" spans="1:9" ht="30" x14ac:dyDescent="0.25">
      <c r="A34" s="1" t="s">
        <v>1712</v>
      </c>
      <c r="B34" s="21" t="s">
        <v>180</v>
      </c>
      <c r="C34" s="21" t="s">
        <v>180</v>
      </c>
      <c r="E34" s="21" t="s">
        <v>181</v>
      </c>
      <c r="F34" s="18">
        <v>529200</v>
      </c>
      <c r="G34" s="19" t="s">
        <v>5</v>
      </c>
      <c r="H34" s="19" t="s">
        <v>182</v>
      </c>
      <c r="I34" s="19">
        <v>13</v>
      </c>
    </row>
    <row r="35" spans="1:9" ht="30" x14ac:dyDescent="0.25">
      <c r="A35" s="1" t="s">
        <v>1713</v>
      </c>
      <c r="B35" s="21" t="s">
        <v>1714</v>
      </c>
      <c r="C35" s="21" t="s">
        <v>1714</v>
      </c>
      <c r="E35" s="21" t="s">
        <v>1715</v>
      </c>
      <c r="F35" s="18">
        <v>528300</v>
      </c>
      <c r="G35" s="19" t="s">
        <v>4</v>
      </c>
      <c r="H35" s="19" t="s">
        <v>1430</v>
      </c>
      <c r="I35" s="19">
        <v>12</v>
      </c>
    </row>
    <row r="36" spans="1:9" ht="30" x14ac:dyDescent="0.25">
      <c r="A36" s="1" t="s">
        <v>1716</v>
      </c>
      <c r="B36" s="21" t="s">
        <v>230</v>
      </c>
      <c r="C36" s="21" t="s">
        <v>230</v>
      </c>
      <c r="E36" s="21" t="s">
        <v>373</v>
      </c>
      <c r="F36" s="18">
        <v>526900</v>
      </c>
      <c r="G36" s="19" t="s">
        <v>4</v>
      </c>
      <c r="H36" s="19" t="s">
        <v>231</v>
      </c>
      <c r="I36" s="19">
        <v>13</v>
      </c>
    </row>
    <row r="37" spans="1:9" ht="30" x14ac:dyDescent="0.25">
      <c r="A37" s="1" t="s">
        <v>1717</v>
      </c>
      <c r="B37" s="21" t="s">
        <v>1718</v>
      </c>
      <c r="C37" s="21" t="s">
        <v>1718</v>
      </c>
      <c r="E37" s="21" t="s">
        <v>1719</v>
      </c>
      <c r="F37" s="18">
        <v>525600</v>
      </c>
      <c r="G37" s="19" t="s">
        <v>4</v>
      </c>
      <c r="H37" s="19" t="s">
        <v>185</v>
      </c>
      <c r="I37" s="19">
        <v>13</v>
      </c>
    </row>
    <row r="38" spans="1:9" ht="30" x14ac:dyDescent="0.25">
      <c r="A38" s="1" t="s">
        <v>1720</v>
      </c>
      <c r="B38" s="21" t="s">
        <v>183</v>
      </c>
      <c r="C38" s="21" t="s">
        <v>183</v>
      </c>
      <c r="E38" s="21" t="s">
        <v>184</v>
      </c>
      <c r="F38" s="18">
        <v>525500</v>
      </c>
      <c r="G38" s="19" t="s">
        <v>5</v>
      </c>
      <c r="H38" s="19" t="s">
        <v>185</v>
      </c>
      <c r="I38" s="19">
        <v>12</v>
      </c>
    </row>
    <row r="39" spans="1:9" ht="30" x14ac:dyDescent="0.25">
      <c r="A39" s="1" t="s">
        <v>1722</v>
      </c>
      <c r="B39" s="21" t="s">
        <v>1723</v>
      </c>
      <c r="C39" s="21" t="s">
        <v>1723</v>
      </c>
      <c r="E39" s="21" t="s">
        <v>1724</v>
      </c>
      <c r="F39" s="18">
        <v>524300</v>
      </c>
      <c r="G39" s="19" t="s">
        <v>4</v>
      </c>
      <c r="H39" s="19" t="s">
        <v>1434</v>
      </c>
      <c r="I39" s="19">
        <v>14</v>
      </c>
    </row>
    <row r="40" spans="1:9" ht="30" x14ac:dyDescent="0.25">
      <c r="A40" s="1" t="s">
        <v>1725</v>
      </c>
      <c r="B40" s="21" t="s">
        <v>1726</v>
      </c>
      <c r="C40" s="21" t="s">
        <v>1726</v>
      </c>
      <c r="E40" s="21" t="s">
        <v>1727</v>
      </c>
      <c r="F40" s="18">
        <v>523900</v>
      </c>
      <c r="G40" s="19" t="s">
        <v>4</v>
      </c>
      <c r="H40" s="19" t="s">
        <v>1728</v>
      </c>
      <c r="I40" s="19">
        <v>14</v>
      </c>
    </row>
    <row r="41" spans="1:9" ht="30" x14ac:dyDescent="0.25">
      <c r="A41" s="1" t="s">
        <v>1729</v>
      </c>
      <c r="B41" s="21" t="s">
        <v>1730</v>
      </c>
      <c r="C41" s="21" t="s">
        <v>1730</v>
      </c>
      <c r="E41" s="21" t="s">
        <v>1731</v>
      </c>
      <c r="F41" s="18">
        <v>523100</v>
      </c>
      <c r="G41" s="19" t="s">
        <v>4</v>
      </c>
      <c r="H41" s="19" t="s">
        <v>127</v>
      </c>
      <c r="I41" s="19">
        <v>13</v>
      </c>
    </row>
    <row r="42" spans="1:9" ht="30" x14ac:dyDescent="0.25">
      <c r="A42" s="1" t="s">
        <v>1732</v>
      </c>
      <c r="B42" s="21" t="s">
        <v>1733</v>
      </c>
      <c r="C42" s="21" t="s">
        <v>1733</v>
      </c>
      <c r="E42" s="21" t="s">
        <v>1734</v>
      </c>
      <c r="F42" s="18">
        <v>522900</v>
      </c>
      <c r="G42" s="19" t="s">
        <v>4</v>
      </c>
      <c r="H42" s="19" t="s">
        <v>1735</v>
      </c>
      <c r="I42" s="19">
        <v>14</v>
      </c>
    </row>
    <row r="43" spans="1:9" ht="30" x14ac:dyDescent="0.25">
      <c r="A43" s="1" t="s">
        <v>1736</v>
      </c>
      <c r="B43" s="21" t="s">
        <v>1737</v>
      </c>
      <c r="C43" s="21" t="s">
        <v>1737</v>
      </c>
      <c r="E43" s="21" t="s">
        <v>1738</v>
      </c>
      <c r="F43" s="18">
        <v>520900</v>
      </c>
      <c r="G43" s="19" t="s">
        <v>4</v>
      </c>
      <c r="H43" s="19" t="s">
        <v>1739</v>
      </c>
      <c r="I43" s="19">
        <v>12</v>
      </c>
    </row>
    <row r="44" spans="1:9" ht="30" x14ac:dyDescent="0.25">
      <c r="A44" s="1" t="s">
        <v>1741</v>
      </c>
      <c r="B44" s="21" t="s">
        <v>1742</v>
      </c>
      <c r="C44" s="21" t="s">
        <v>1742</v>
      </c>
      <c r="E44" s="21" t="s">
        <v>1743</v>
      </c>
      <c r="F44" s="18">
        <v>520200</v>
      </c>
      <c r="G44" s="19" t="s">
        <v>4</v>
      </c>
      <c r="H44" s="19" t="s">
        <v>479</v>
      </c>
      <c r="I44" s="19">
        <v>13</v>
      </c>
    </row>
    <row r="45" spans="1:9" ht="30" x14ac:dyDescent="0.25">
      <c r="A45" s="35" t="s">
        <v>1744</v>
      </c>
      <c r="B45" s="21" t="s">
        <v>1745</v>
      </c>
      <c r="C45" s="21" t="s">
        <v>1745</v>
      </c>
      <c r="E45" s="21" t="s">
        <v>1746</v>
      </c>
      <c r="F45" s="18">
        <v>517400</v>
      </c>
      <c r="G45" s="19" t="s">
        <v>4</v>
      </c>
      <c r="H45" s="19" t="s">
        <v>1747</v>
      </c>
      <c r="I45" s="19">
        <v>13</v>
      </c>
    </row>
    <row r="46" spans="1:9" ht="30" x14ac:dyDescent="0.25">
      <c r="A46" s="1" t="s">
        <v>1748</v>
      </c>
      <c r="B46" s="21" t="s">
        <v>1749</v>
      </c>
      <c r="C46" s="21" t="s">
        <v>1749</v>
      </c>
      <c r="E46" s="21" t="s">
        <v>1750</v>
      </c>
      <c r="F46" s="18">
        <v>516300</v>
      </c>
      <c r="G46" s="19" t="s">
        <v>5</v>
      </c>
      <c r="H46" s="19" t="s">
        <v>1751</v>
      </c>
      <c r="I46" s="19">
        <v>12</v>
      </c>
    </row>
    <row r="47" spans="1:9" ht="30" x14ac:dyDescent="0.25">
      <c r="A47" s="1" t="s">
        <v>1753</v>
      </c>
      <c r="B47" s="21" t="s">
        <v>189</v>
      </c>
      <c r="C47" s="21" t="s">
        <v>189</v>
      </c>
      <c r="E47" s="21" t="s">
        <v>190</v>
      </c>
      <c r="F47" s="18">
        <v>514000</v>
      </c>
      <c r="G47" s="19" t="s">
        <v>5</v>
      </c>
      <c r="H47" s="19" t="s">
        <v>191</v>
      </c>
      <c r="I47" s="19">
        <v>12</v>
      </c>
    </row>
    <row r="48" spans="1:9" ht="30" x14ac:dyDescent="0.25">
      <c r="A48" s="1" t="s">
        <v>1755</v>
      </c>
      <c r="B48" s="21" t="s">
        <v>1756</v>
      </c>
      <c r="C48" s="21" t="s">
        <v>1756</v>
      </c>
      <c r="E48" s="21" t="s">
        <v>1757</v>
      </c>
      <c r="F48" s="18">
        <v>513500</v>
      </c>
      <c r="G48" s="19" t="s">
        <v>4</v>
      </c>
      <c r="H48" s="19" t="s">
        <v>1758</v>
      </c>
      <c r="I48" s="19">
        <v>14</v>
      </c>
    </row>
    <row r="49" spans="1:9" ht="30" x14ac:dyDescent="0.25">
      <c r="A49" s="1" t="s">
        <v>1759</v>
      </c>
      <c r="B49" s="21" t="s">
        <v>1760</v>
      </c>
      <c r="C49" s="21" t="s">
        <v>1760</v>
      </c>
      <c r="E49" s="21" t="s">
        <v>1761</v>
      </c>
      <c r="F49" s="18">
        <v>513500</v>
      </c>
      <c r="G49" s="19" t="s">
        <v>4</v>
      </c>
      <c r="H49" s="19" t="s">
        <v>1758</v>
      </c>
      <c r="I49" s="19">
        <v>12</v>
      </c>
    </row>
    <row r="50" spans="1:9" ht="30" x14ac:dyDescent="0.25">
      <c r="A50" s="1" t="s">
        <v>1762</v>
      </c>
      <c r="B50" s="21" t="s">
        <v>1763</v>
      </c>
      <c r="C50" s="21" t="s">
        <v>1763</v>
      </c>
      <c r="E50" s="21" t="s">
        <v>1764</v>
      </c>
      <c r="F50" s="18">
        <v>512600</v>
      </c>
      <c r="G50" s="19" t="s">
        <v>4</v>
      </c>
      <c r="H50" s="19" t="s">
        <v>1765</v>
      </c>
      <c r="I50" s="19">
        <v>12</v>
      </c>
    </row>
    <row r="51" spans="1:9" ht="30" x14ac:dyDescent="0.25">
      <c r="A51" s="1" t="s">
        <v>1766</v>
      </c>
      <c r="B51" s="21" t="s">
        <v>1767</v>
      </c>
      <c r="C51" s="21" t="s">
        <v>1767</v>
      </c>
      <c r="E51" s="21" t="s">
        <v>1768</v>
      </c>
      <c r="F51" s="18">
        <v>509000</v>
      </c>
      <c r="G51" s="19" t="s">
        <v>4</v>
      </c>
      <c r="H51" s="19" t="s">
        <v>1769</v>
      </c>
      <c r="I51" s="19">
        <v>12</v>
      </c>
    </row>
    <row r="52" spans="1:9" ht="30" x14ac:dyDescent="0.25">
      <c r="A52" s="1" t="s">
        <v>1770</v>
      </c>
      <c r="B52" s="21" t="s">
        <v>177</v>
      </c>
      <c r="C52" s="21" t="s">
        <v>177</v>
      </c>
      <c r="E52" s="30" t="s">
        <v>176</v>
      </c>
      <c r="F52" s="18">
        <v>505800</v>
      </c>
      <c r="G52" s="19" t="s">
        <v>5</v>
      </c>
      <c r="H52" s="19" t="s">
        <v>178</v>
      </c>
      <c r="I52" s="19">
        <v>13</v>
      </c>
    </row>
    <row r="53" spans="1:9" ht="30" x14ac:dyDescent="0.25">
      <c r="A53" s="1" t="s">
        <v>1772</v>
      </c>
      <c r="B53" s="21" t="s">
        <v>1773</v>
      </c>
      <c r="C53" s="21" t="s">
        <v>1773</v>
      </c>
      <c r="E53" s="21" t="s">
        <v>1774</v>
      </c>
      <c r="F53" s="18">
        <v>503200</v>
      </c>
      <c r="G53" s="19" t="s">
        <v>4</v>
      </c>
      <c r="H53" s="19" t="s">
        <v>1775</v>
      </c>
      <c r="I53" s="19">
        <v>12</v>
      </c>
    </row>
    <row r="54" spans="1:9" ht="30" x14ac:dyDescent="0.25">
      <c r="A54" s="1" t="s">
        <v>1776</v>
      </c>
      <c r="B54" s="21" t="s">
        <v>1777</v>
      </c>
      <c r="C54" s="21" t="s">
        <v>1777</v>
      </c>
      <c r="E54" s="21" t="s">
        <v>1778</v>
      </c>
      <c r="F54" s="18">
        <v>502000</v>
      </c>
      <c r="G54" s="19" t="s">
        <v>4</v>
      </c>
      <c r="H54" s="19" t="s">
        <v>1779</v>
      </c>
      <c r="I54" s="19">
        <v>13</v>
      </c>
    </row>
    <row r="55" spans="1:9" ht="30" x14ac:dyDescent="0.25">
      <c r="A55" s="1" t="s">
        <v>1780</v>
      </c>
      <c r="B55" s="21" t="s">
        <v>1781</v>
      </c>
      <c r="C55" s="21" t="s">
        <v>1781</v>
      </c>
      <c r="E55" s="21" t="s">
        <v>1782</v>
      </c>
      <c r="F55" s="18">
        <v>501500</v>
      </c>
      <c r="G55" s="19" t="s">
        <v>4</v>
      </c>
      <c r="H55" s="19" t="s">
        <v>1783</v>
      </c>
      <c r="I55" s="19">
        <v>14</v>
      </c>
    </row>
    <row r="56" spans="1:9" ht="30" customHeight="1" x14ac:dyDescent="0.25">
      <c r="A56" s="1" t="s">
        <v>1784</v>
      </c>
      <c r="B56" s="21" t="s">
        <v>1785</v>
      </c>
      <c r="C56" s="21" t="s">
        <v>1785</v>
      </c>
      <c r="E56" s="21" t="s">
        <v>1786</v>
      </c>
      <c r="F56" s="18">
        <v>498800</v>
      </c>
      <c r="G56" s="19" t="s">
        <v>5</v>
      </c>
      <c r="H56" s="19" t="s">
        <v>1787</v>
      </c>
      <c r="I56" s="19">
        <v>12</v>
      </c>
    </row>
    <row r="57" spans="1:9" ht="30" customHeight="1" x14ac:dyDescent="0.25">
      <c r="A57" s="1" t="s">
        <v>1789</v>
      </c>
      <c r="B57" s="21" t="s">
        <v>1790</v>
      </c>
      <c r="C57" s="21" t="s">
        <v>1790</v>
      </c>
      <c r="E57" s="21" t="s">
        <v>1791</v>
      </c>
      <c r="F57" s="18">
        <v>498600</v>
      </c>
      <c r="G57" s="19" t="s">
        <v>4</v>
      </c>
      <c r="H57" s="19" t="s">
        <v>1787</v>
      </c>
      <c r="I57" s="19">
        <v>12</v>
      </c>
    </row>
    <row r="58" spans="1:9" ht="30" x14ac:dyDescent="0.25">
      <c r="A58" s="1" t="s">
        <v>1792</v>
      </c>
      <c r="B58" s="21" t="s">
        <v>1793</v>
      </c>
      <c r="C58" s="21" t="s">
        <v>1793</v>
      </c>
      <c r="E58" s="21" t="s">
        <v>1794</v>
      </c>
      <c r="F58" s="18">
        <v>496600</v>
      </c>
      <c r="G58" s="19" t="s">
        <v>5</v>
      </c>
      <c r="H58" s="19" t="s">
        <v>484</v>
      </c>
      <c r="I58" s="19">
        <v>13</v>
      </c>
    </row>
    <row r="59" spans="1:9" ht="30" customHeight="1" x14ac:dyDescent="0.25">
      <c r="A59" s="1" t="s">
        <v>1796</v>
      </c>
      <c r="B59" s="21" t="s">
        <v>1797</v>
      </c>
      <c r="C59" s="21" t="s">
        <v>1797</v>
      </c>
      <c r="E59" s="21" t="s">
        <v>1798</v>
      </c>
      <c r="F59" s="18">
        <v>492700</v>
      </c>
      <c r="G59" s="19" t="s">
        <v>4</v>
      </c>
      <c r="H59" s="19" t="s">
        <v>1799</v>
      </c>
      <c r="I59" s="19">
        <v>13</v>
      </c>
    </row>
    <row r="60" spans="1:9" ht="30" customHeight="1" x14ac:dyDescent="0.25">
      <c r="A60" s="1" t="s">
        <v>1800</v>
      </c>
      <c r="B60" s="21" t="s">
        <v>1801</v>
      </c>
      <c r="C60" s="21" t="s">
        <v>1801</v>
      </c>
      <c r="E60" s="21" t="s">
        <v>1802</v>
      </c>
      <c r="F60" s="18">
        <v>489100</v>
      </c>
      <c r="G60" s="19" t="s">
        <v>4</v>
      </c>
      <c r="H60" s="19" t="s">
        <v>1803</v>
      </c>
      <c r="I60" s="19">
        <v>13</v>
      </c>
    </row>
    <row r="61" spans="1:9" ht="30" customHeight="1" x14ac:dyDescent="0.25">
      <c r="A61" s="1" t="s">
        <v>1804</v>
      </c>
      <c r="B61" s="21" t="s">
        <v>1805</v>
      </c>
      <c r="C61" s="21" t="s">
        <v>1805</v>
      </c>
      <c r="E61" s="21" t="s">
        <v>1806</v>
      </c>
      <c r="F61" s="18">
        <v>487500</v>
      </c>
      <c r="G61" s="19" t="s">
        <v>4</v>
      </c>
      <c r="H61" s="19" t="s">
        <v>1807</v>
      </c>
      <c r="I61" s="19">
        <v>14</v>
      </c>
    </row>
    <row r="62" spans="1:9" ht="30" customHeight="1" x14ac:dyDescent="0.25">
      <c r="A62" s="1" t="s">
        <v>1808</v>
      </c>
      <c r="B62" s="21" t="s">
        <v>1809</v>
      </c>
      <c r="C62" s="21" t="s">
        <v>1809</v>
      </c>
      <c r="E62" s="21" t="s">
        <v>1810</v>
      </c>
      <c r="F62" s="18">
        <v>487000</v>
      </c>
      <c r="G62" s="19" t="s">
        <v>4</v>
      </c>
      <c r="H62" s="19" t="s">
        <v>497</v>
      </c>
      <c r="I62" s="19">
        <v>12</v>
      </c>
    </row>
    <row r="63" spans="1:9" ht="30" customHeight="1" x14ac:dyDescent="0.25">
      <c r="A63" s="1" t="s">
        <v>1811</v>
      </c>
      <c r="B63" s="21" t="s">
        <v>1812</v>
      </c>
      <c r="C63" s="21" t="s">
        <v>1812</v>
      </c>
      <c r="E63" s="21" t="s">
        <v>1813</v>
      </c>
      <c r="F63" s="18">
        <v>486900</v>
      </c>
      <c r="G63" s="19" t="s">
        <v>4</v>
      </c>
      <c r="H63" s="19" t="s">
        <v>497</v>
      </c>
      <c r="I63" s="19">
        <v>14</v>
      </c>
    </row>
    <row r="64" spans="1:9" ht="30" x14ac:dyDescent="0.25">
      <c r="A64" s="1" t="s">
        <v>1814</v>
      </c>
      <c r="B64" s="21" t="s">
        <v>1815</v>
      </c>
      <c r="C64" s="21" t="s">
        <v>1815</v>
      </c>
      <c r="E64" s="21" t="s">
        <v>1816</v>
      </c>
      <c r="F64" s="18">
        <v>484200</v>
      </c>
      <c r="G64" s="19" t="s">
        <v>4</v>
      </c>
      <c r="H64" s="19" t="s">
        <v>1817</v>
      </c>
      <c r="I64" s="19">
        <v>12</v>
      </c>
    </row>
    <row r="65" spans="1:9" ht="30" x14ac:dyDescent="0.25">
      <c r="A65" s="1" t="s">
        <v>1818</v>
      </c>
      <c r="B65" s="21" t="s">
        <v>1819</v>
      </c>
      <c r="C65" s="21" t="s">
        <v>1819</v>
      </c>
      <c r="E65" s="21" t="s">
        <v>1820</v>
      </c>
      <c r="F65" s="18">
        <v>482600</v>
      </c>
      <c r="G65" s="19" t="s">
        <v>4</v>
      </c>
      <c r="H65" s="19" t="s">
        <v>1821</v>
      </c>
      <c r="I65" s="19">
        <v>14</v>
      </c>
    </row>
    <row r="66" spans="1:9" ht="30" x14ac:dyDescent="0.25">
      <c r="A66" s="1" t="s">
        <v>1822</v>
      </c>
      <c r="B66" s="21" t="s">
        <v>1823</v>
      </c>
      <c r="C66" s="21" t="s">
        <v>1823</v>
      </c>
      <c r="E66" s="21" t="s">
        <v>1824</v>
      </c>
      <c r="F66" s="18">
        <v>482400</v>
      </c>
      <c r="G66" s="19" t="s">
        <v>4</v>
      </c>
      <c r="H66" s="19" t="s">
        <v>1821</v>
      </c>
      <c r="I66" s="19">
        <v>14</v>
      </c>
    </row>
    <row r="67" spans="1:9" ht="30" x14ac:dyDescent="0.25">
      <c r="A67" s="1" t="s">
        <v>1825</v>
      </c>
      <c r="B67" s="21" t="s">
        <v>224</v>
      </c>
      <c r="C67" s="21" t="s">
        <v>224</v>
      </c>
      <c r="E67" s="21" t="s">
        <v>225</v>
      </c>
      <c r="F67" s="18">
        <v>481600</v>
      </c>
      <c r="G67" s="19" t="s">
        <v>4</v>
      </c>
      <c r="H67" s="19" t="s">
        <v>226</v>
      </c>
      <c r="I67" s="19">
        <v>14</v>
      </c>
    </row>
    <row r="68" spans="1:9" ht="30" x14ac:dyDescent="0.25">
      <c r="A68" s="1" t="s">
        <v>1826</v>
      </c>
      <c r="B68" s="21" t="s">
        <v>203</v>
      </c>
      <c r="C68" s="21" t="s">
        <v>203</v>
      </c>
      <c r="E68" s="21" t="s">
        <v>204</v>
      </c>
      <c r="F68" s="18">
        <v>481100</v>
      </c>
      <c r="G68" s="19" t="s">
        <v>5</v>
      </c>
      <c r="H68" s="19" t="s">
        <v>205</v>
      </c>
      <c r="I68" s="19">
        <v>12</v>
      </c>
    </row>
    <row r="69" spans="1:9" ht="30" x14ac:dyDescent="0.25">
      <c r="A69" s="1" t="s">
        <v>1830</v>
      </c>
      <c r="B69" s="21" t="s">
        <v>1828</v>
      </c>
      <c r="C69" s="21" t="s">
        <v>1828</v>
      </c>
      <c r="E69" s="21" t="s">
        <v>1829</v>
      </c>
      <c r="F69" s="18">
        <v>480000</v>
      </c>
      <c r="G69" s="19" t="s">
        <v>5</v>
      </c>
      <c r="H69" s="19" t="s">
        <v>507</v>
      </c>
      <c r="I69" s="19">
        <v>12</v>
      </c>
    </row>
    <row r="70" spans="1:9" ht="30" customHeight="1" x14ac:dyDescent="0.25">
      <c r="A70" s="1" t="s">
        <v>1832</v>
      </c>
      <c r="B70" s="21" t="s">
        <v>195</v>
      </c>
      <c r="C70" s="21" t="s">
        <v>195</v>
      </c>
      <c r="E70" s="21" t="s">
        <v>196</v>
      </c>
      <c r="F70" s="18">
        <v>476800</v>
      </c>
      <c r="G70" s="19" t="s">
        <v>5</v>
      </c>
      <c r="H70" s="19" t="s">
        <v>197</v>
      </c>
      <c r="I70" s="19">
        <v>12</v>
      </c>
    </row>
    <row r="71" spans="1:9" ht="30" x14ac:dyDescent="0.25">
      <c r="A71" s="1" t="s">
        <v>1834</v>
      </c>
      <c r="B71" s="21" t="s">
        <v>1835</v>
      </c>
      <c r="C71" s="21" t="s">
        <v>1835</v>
      </c>
      <c r="E71" s="21" t="s">
        <v>1836</v>
      </c>
      <c r="F71" s="18">
        <v>471500</v>
      </c>
      <c r="G71" s="19" t="s">
        <v>4</v>
      </c>
      <c r="H71" s="19" t="s">
        <v>1837</v>
      </c>
      <c r="I71" s="19">
        <v>12</v>
      </c>
    </row>
    <row r="72" spans="1:9" ht="30" x14ac:dyDescent="0.25">
      <c r="A72" s="1" t="s">
        <v>1838</v>
      </c>
      <c r="B72" s="21" t="s">
        <v>1839</v>
      </c>
      <c r="C72" s="21" t="s">
        <v>1839</v>
      </c>
      <c r="E72" s="21" t="s">
        <v>1840</v>
      </c>
      <c r="F72" s="18">
        <v>470600</v>
      </c>
      <c r="G72" s="19" t="s">
        <v>5</v>
      </c>
      <c r="H72" s="19" t="s">
        <v>1841</v>
      </c>
      <c r="I72" s="19">
        <v>14</v>
      </c>
    </row>
    <row r="73" spans="1:9" ht="30" x14ac:dyDescent="0.25">
      <c r="A73" s="1" t="s">
        <v>1843</v>
      </c>
      <c r="B73" s="21" t="s">
        <v>1844</v>
      </c>
      <c r="C73" s="21" t="s">
        <v>1844</v>
      </c>
      <c r="E73" s="21" t="s">
        <v>1845</v>
      </c>
      <c r="F73" s="18">
        <v>466600</v>
      </c>
      <c r="G73" s="19" t="s">
        <v>4</v>
      </c>
      <c r="H73" s="19" t="s">
        <v>1846</v>
      </c>
      <c r="I73" s="19">
        <v>14</v>
      </c>
    </row>
    <row r="74" spans="1:9" ht="30" x14ac:dyDescent="0.25">
      <c r="A74" s="1" t="s">
        <v>1847</v>
      </c>
      <c r="B74" s="21" t="s">
        <v>282</v>
      </c>
      <c r="C74" s="21" t="s">
        <v>282</v>
      </c>
      <c r="E74" s="21" t="s">
        <v>283</v>
      </c>
      <c r="F74" s="18">
        <v>463800</v>
      </c>
      <c r="G74" s="19" t="s">
        <v>4</v>
      </c>
      <c r="H74" s="19" t="s">
        <v>284</v>
      </c>
      <c r="I74" s="19">
        <v>14</v>
      </c>
    </row>
    <row r="75" spans="1:9" ht="30" x14ac:dyDescent="0.25">
      <c r="A75" s="1" t="s">
        <v>1848</v>
      </c>
      <c r="B75" s="21" t="s">
        <v>1849</v>
      </c>
      <c r="C75" s="21" t="s">
        <v>1849</v>
      </c>
      <c r="E75" s="21" t="s">
        <v>1850</v>
      </c>
      <c r="F75" s="18">
        <v>459200</v>
      </c>
      <c r="G75" s="19" t="s">
        <v>4</v>
      </c>
      <c r="H75" s="19" t="s">
        <v>1851</v>
      </c>
      <c r="I75" s="19">
        <v>13</v>
      </c>
    </row>
    <row r="76" spans="1:9" ht="30" x14ac:dyDescent="0.25">
      <c r="A76" s="1" t="s">
        <v>1852</v>
      </c>
      <c r="B76" s="21" t="s">
        <v>1853</v>
      </c>
      <c r="C76" s="21" t="s">
        <v>1853</v>
      </c>
      <c r="E76" s="21" t="s">
        <v>1854</v>
      </c>
      <c r="F76" s="18">
        <v>453800</v>
      </c>
      <c r="G76" s="19" t="s">
        <v>4</v>
      </c>
      <c r="H76" s="19" t="s">
        <v>1855</v>
      </c>
      <c r="I76" s="19">
        <v>13</v>
      </c>
    </row>
    <row r="77" spans="1:9" ht="30" x14ac:dyDescent="0.25">
      <c r="A77" s="1" t="s">
        <v>1856</v>
      </c>
      <c r="B77" s="21" t="s">
        <v>1857</v>
      </c>
      <c r="C77" s="21" t="s">
        <v>1857</v>
      </c>
      <c r="E77" s="21" t="s">
        <v>1858</v>
      </c>
      <c r="F77" s="18">
        <v>452800</v>
      </c>
      <c r="G77" s="19" t="s">
        <v>4</v>
      </c>
      <c r="H77" s="19" t="s">
        <v>1859</v>
      </c>
      <c r="I77" s="19">
        <v>14</v>
      </c>
    </row>
    <row r="78" spans="1:9" ht="30" x14ac:dyDescent="0.25">
      <c r="A78" s="1" t="s">
        <v>1860</v>
      </c>
      <c r="B78" s="21" t="s">
        <v>1861</v>
      </c>
      <c r="C78" s="21" t="s">
        <v>1861</v>
      </c>
      <c r="E78" s="21" t="s">
        <v>1862</v>
      </c>
      <c r="F78" s="18">
        <v>451100</v>
      </c>
      <c r="G78" s="19" t="s">
        <v>4</v>
      </c>
      <c r="H78" s="19" t="s">
        <v>1863</v>
      </c>
      <c r="I78" s="19">
        <v>12</v>
      </c>
    </row>
    <row r="79" spans="1:9" ht="30" x14ac:dyDescent="0.25">
      <c r="A79" s="1" t="s">
        <v>1864</v>
      </c>
      <c r="B79" s="21" t="s">
        <v>1865</v>
      </c>
      <c r="C79" s="21" t="s">
        <v>1865</v>
      </c>
      <c r="E79" s="21" t="s">
        <v>1866</v>
      </c>
      <c r="F79" s="18">
        <v>449800</v>
      </c>
      <c r="G79" s="19" t="s">
        <v>4</v>
      </c>
      <c r="H79" s="19" t="s">
        <v>1867</v>
      </c>
      <c r="I79" s="19">
        <v>14</v>
      </c>
    </row>
    <row r="80" spans="1:9" ht="30" x14ac:dyDescent="0.25">
      <c r="A80" s="1" t="s">
        <v>427</v>
      </c>
      <c r="B80" s="21" t="s">
        <v>428</v>
      </c>
      <c r="C80" s="21" t="s">
        <v>428</v>
      </c>
      <c r="E80" s="21" t="s">
        <v>429</v>
      </c>
      <c r="F80" s="18">
        <v>449500</v>
      </c>
      <c r="G80" s="19" t="s">
        <v>4</v>
      </c>
      <c r="H80" s="19" t="s">
        <v>430</v>
      </c>
      <c r="I80" s="19">
        <v>13</v>
      </c>
    </row>
    <row r="81" spans="1:9" ht="30" x14ac:dyDescent="0.25">
      <c r="A81" s="1" t="s">
        <v>1868</v>
      </c>
      <c r="B81" s="21" t="s">
        <v>1869</v>
      </c>
      <c r="C81" s="21" t="s">
        <v>1869</v>
      </c>
      <c r="E81" s="21" t="s">
        <v>1870</v>
      </c>
      <c r="F81" s="18">
        <v>447500</v>
      </c>
      <c r="G81" s="19" t="s">
        <v>4</v>
      </c>
      <c r="H81" s="19" t="s">
        <v>1871</v>
      </c>
      <c r="I81" s="19">
        <v>12</v>
      </c>
    </row>
    <row r="82" spans="1:9" ht="30" x14ac:dyDescent="0.25">
      <c r="A82" s="1" t="s">
        <v>1872</v>
      </c>
      <c r="B82" s="21" t="s">
        <v>1873</v>
      </c>
      <c r="C82" s="21" t="s">
        <v>1873</v>
      </c>
      <c r="E82" s="21" t="s">
        <v>1874</v>
      </c>
      <c r="F82" s="18">
        <v>444900</v>
      </c>
      <c r="G82" s="19" t="s">
        <v>4</v>
      </c>
      <c r="H82" s="19" t="s">
        <v>554</v>
      </c>
      <c r="I82" s="19">
        <v>12</v>
      </c>
    </row>
    <row r="83" spans="1:9" ht="30" x14ac:dyDescent="0.25">
      <c r="A83" s="1" t="s">
        <v>1875</v>
      </c>
      <c r="B83" s="21" t="s">
        <v>1876</v>
      </c>
      <c r="C83" s="21" t="s">
        <v>1876</v>
      </c>
      <c r="E83" s="21" t="s">
        <v>1877</v>
      </c>
      <c r="F83" s="18">
        <v>442600</v>
      </c>
      <c r="G83" s="19" t="s">
        <v>5</v>
      </c>
      <c r="H83" s="19" t="s">
        <v>930</v>
      </c>
      <c r="I83" s="19">
        <v>13</v>
      </c>
    </row>
    <row r="84" spans="1:9" ht="30" x14ac:dyDescent="0.25">
      <c r="A84" s="1" t="s">
        <v>1879</v>
      </c>
      <c r="B84" s="21" t="s">
        <v>1880</v>
      </c>
      <c r="C84" s="21" t="s">
        <v>1880</v>
      </c>
      <c r="E84" s="21" t="s">
        <v>1881</v>
      </c>
      <c r="F84" s="18">
        <v>442200</v>
      </c>
      <c r="G84" s="19" t="s">
        <v>4</v>
      </c>
      <c r="H84" s="19" t="s">
        <v>930</v>
      </c>
      <c r="I84" s="19">
        <v>14</v>
      </c>
    </row>
    <row r="85" spans="1:9" ht="30" x14ac:dyDescent="0.25">
      <c r="A85" s="1" t="s">
        <v>1882</v>
      </c>
      <c r="B85" s="21" t="s">
        <v>212</v>
      </c>
      <c r="C85" s="21" t="s">
        <v>212</v>
      </c>
      <c r="E85" s="21" t="s">
        <v>213</v>
      </c>
      <c r="F85" s="18">
        <v>440000</v>
      </c>
      <c r="G85" s="19" t="s">
        <v>4</v>
      </c>
      <c r="H85" s="19" t="s">
        <v>214</v>
      </c>
      <c r="I85" s="19">
        <v>14</v>
      </c>
    </row>
    <row r="86" spans="1:9" ht="30" x14ac:dyDescent="0.25">
      <c r="A86" s="1" t="s">
        <v>1883</v>
      </c>
      <c r="B86" s="21" t="s">
        <v>1884</v>
      </c>
      <c r="C86" s="21" t="s">
        <v>1884</v>
      </c>
      <c r="E86" s="21" t="s">
        <v>1885</v>
      </c>
      <c r="F86" s="18">
        <v>439700</v>
      </c>
      <c r="G86" s="19" t="s">
        <v>4</v>
      </c>
      <c r="H86" s="19" t="s">
        <v>1886</v>
      </c>
      <c r="I86" s="19">
        <v>13</v>
      </c>
    </row>
    <row r="87" spans="1:9" ht="30" x14ac:dyDescent="0.25">
      <c r="A87" s="1" t="s">
        <v>1887</v>
      </c>
      <c r="B87" s="21" t="s">
        <v>200</v>
      </c>
      <c r="C87" s="21" t="s">
        <v>200</v>
      </c>
      <c r="E87" s="21" t="s">
        <v>201</v>
      </c>
      <c r="F87" s="18">
        <v>439000</v>
      </c>
      <c r="G87" s="19" t="s">
        <v>5</v>
      </c>
      <c r="H87" s="19" t="s">
        <v>202</v>
      </c>
      <c r="I87" s="19">
        <v>14</v>
      </c>
    </row>
    <row r="88" spans="1:9" ht="30" x14ac:dyDescent="0.25">
      <c r="A88" s="1" t="s">
        <v>1889</v>
      </c>
      <c r="B88" s="21" t="s">
        <v>1890</v>
      </c>
      <c r="C88" s="21" t="s">
        <v>1890</v>
      </c>
      <c r="E88" s="21" t="s">
        <v>3071</v>
      </c>
      <c r="F88" s="18">
        <v>437000</v>
      </c>
      <c r="G88" s="19" t="s">
        <v>4</v>
      </c>
      <c r="H88" s="19" t="s">
        <v>578</v>
      </c>
      <c r="I88" s="19">
        <v>12</v>
      </c>
    </row>
    <row r="89" spans="1:9" ht="30" x14ac:dyDescent="0.25">
      <c r="A89" s="1" t="s">
        <v>1891</v>
      </c>
      <c r="B89" s="21" t="s">
        <v>1892</v>
      </c>
      <c r="C89" s="21" t="s">
        <v>1892</v>
      </c>
      <c r="E89" s="21" t="s">
        <v>1893</v>
      </c>
      <c r="F89" s="18">
        <v>436700</v>
      </c>
      <c r="G89" s="19" t="s">
        <v>5</v>
      </c>
      <c r="H89" s="19" t="s">
        <v>821</v>
      </c>
      <c r="I89" s="19">
        <v>12</v>
      </c>
    </row>
    <row r="90" spans="1:9" ht="30" x14ac:dyDescent="0.25">
      <c r="A90" s="1" t="s">
        <v>1895</v>
      </c>
      <c r="B90" s="21" t="s">
        <v>1896</v>
      </c>
      <c r="C90" s="21" t="s">
        <v>1896</v>
      </c>
      <c r="E90" s="21" t="s">
        <v>1897</v>
      </c>
      <c r="F90" s="18">
        <v>436100</v>
      </c>
      <c r="G90" s="19" t="s">
        <v>5</v>
      </c>
      <c r="H90" s="19" t="s">
        <v>1898</v>
      </c>
      <c r="I90" s="19">
        <v>12</v>
      </c>
    </row>
    <row r="91" spans="1:9" ht="30" x14ac:dyDescent="0.25">
      <c r="A91" s="1" t="s">
        <v>1900</v>
      </c>
      <c r="B91" s="21" t="s">
        <v>1901</v>
      </c>
      <c r="C91" s="21" t="s">
        <v>1901</v>
      </c>
      <c r="E91" s="21" t="s">
        <v>1902</v>
      </c>
      <c r="F91" s="18">
        <v>435500</v>
      </c>
      <c r="G91" s="19" t="s">
        <v>4</v>
      </c>
      <c r="H91" s="19" t="s">
        <v>582</v>
      </c>
      <c r="I91" s="19">
        <v>14</v>
      </c>
    </row>
    <row r="92" spans="1:9" ht="30" x14ac:dyDescent="0.25">
      <c r="A92" s="1" t="s">
        <v>1903</v>
      </c>
      <c r="B92" s="21" t="s">
        <v>1904</v>
      </c>
      <c r="C92" s="21" t="s">
        <v>1904</v>
      </c>
      <c r="E92" s="21" t="s">
        <v>1905</v>
      </c>
      <c r="F92" s="18">
        <v>435000</v>
      </c>
      <c r="G92" s="19" t="s">
        <v>4</v>
      </c>
      <c r="H92" s="19" t="s">
        <v>1906</v>
      </c>
      <c r="I92" s="19">
        <v>13</v>
      </c>
    </row>
    <row r="93" spans="1:9" ht="30" x14ac:dyDescent="0.25">
      <c r="A93" s="1" t="s">
        <v>1907</v>
      </c>
      <c r="B93" s="21" t="s">
        <v>1908</v>
      </c>
      <c r="C93" s="21" t="s">
        <v>1908</v>
      </c>
      <c r="E93" s="21" t="s">
        <v>1909</v>
      </c>
      <c r="F93" s="18">
        <v>434300</v>
      </c>
      <c r="G93" s="19" t="s">
        <v>4</v>
      </c>
      <c r="H93" s="19" t="s">
        <v>1500</v>
      </c>
      <c r="I93" s="19">
        <v>13</v>
      </c>
    </row>
    <row r="94" spans="1:9" ht="30" x14ac:dyDescent="0.25">
      <c r="A94" s="1" t="s">
        <v>1910</v>
      </c>
      <c r="B94" s="21" t="s">
        <v>1911</v>
      </c>
      <c r="C94" s="21" t="s">
        <v>1911</v>
      </c>
      <c r="E94" s="21" t="s">
        <v>1912</v>
      </c>
      <c r="F94" s="18">
        <v>432700</v>
      </c>
      <c r="G94" s="19" t="s">
        <v>4</v>
      </c>
      <c r="H94" s="19" t="s">
        <v>1913</v>
      </c>
      <c r="I94" s="19">
        <v>14</v>
      </c>
    </row>
    <row r="95" spans="1:9" ht="30" x14ac:dyDescent="0.25">
      <c r="A95" s="1" t="s">
        <v>1914</v>
      </c>
      <c r="B95" s="21" t="s">
        <v>1915</v>
      </c>
      <c r="C95" s="21" t="s">
        <v>1915</v>
      </c>
      <c r="E95" s="21" t="s">
        <v>1916</v>
      </c>
      <c r="F95" s="18">
        <v>431400</v>
      </c>
      <c r="G95" s="19" t="s">
        <v>4</v>
      </c>
      <c r="H95" s="19" t="s">
        <v>591</v>
      </c>
      <c r="I95" s="19">
        <v>14</v>
      </c>
    </row>
    <row r="96" spans="1:9" ht="30" x14ac:dyDescent="0.25">
      <c r="A96" s="1" t="s">
        <v>1917</v>
      </c>
      <c r="B96" s="21" t="s">
        <v>1918</v>
      </c>
      <c r="C96" s="21" t="s">
        <v>1918</v>
      </c>
      <c r="E96" s="21" t="s">
        <v>1919</v>
      </c>
      <c r="F96" s="18">
        <v>431100</v>
      </c>
      <c r="G96" s="19" t="s">
        <v>4</v>
      </c>
      <c r="H96" s="19" t="s">
        <v>1920</v>
      </c>
      <c r="I96" s="19">
        <v>14</v>
      </c>
    </row>
    <row r="97" spans="1:9" ht="30" x14ac:dyDescent="0.25">
      <c r="A97" s="1" t="s">
        <v>1921</v>
      </c>
      <c r="B97" s="21" t="s">
        <v>1922</v>
      </c>
      <c r="C97" s="21" t="s">
        <v>1922</v>
      </c>
      <c r="E97" s="21" t="s">
        <v>1923</v>
      </c>
      <c r="F97" s="18">
        <v>426700</v>
      </c>
      <c r="G97" s="19" t="s">
        <v>4</v>
      </c>
      <c r="H97" s="19" t="s">
        <v>1924</v>
      </c>
      <c r="I97" s="19">
        <v>12</v>
      </c>
    </row>
    <row r="98" spans="1:9" ht="30" x14ac:dyDescent="0.25">
      <c r="A98" s="1" t="s">
        <v>1925</v>
      </c>
      <c r="B98" s="21" t="s">
        <v>1926</v>
      </c>
      <c r="C98" s="21" t="s">
        <v>1926</v>
      </c>
      <c r="E98" s="21" t="s">
        <v>1927</v>
      </c>
      <c r="F98" s="18">
        <v>425800</v>
      </c>
      <c r="G98" s="19" t="s">
        <v>4</v>
      </c>
      <c r="H98" s="19" t="s">
        <v>1928</v>
      </c>
      <c r="I98" s="19">
        <v>12</v>
      </c>
    </row>
    <row r="99" spans="1:9" ht="30" x14ac:dyDescent="0.25">
      <c r="A99" s="1" t="s">
        <v>1932</v>
      </c>
      <c r="B99" s="21" t="s">
        <v>1929</v>
      </c>
      <c r="C99" s="21" t="s">
        <v>1929</v>
      </c>
      <c r="E99" s="21" t="s">
        <v>1930</v>
      </c>
      <c r="F99" s="18">
        <v>425200</v>
      </c>
      <c r="G99" s="19" t="s">
        <v>4</v>
      </c>
      <c r="H99" s="19" t="s">
        <v>1931</v>
      </c>
      <c r="I99" s="19">
        <v>13</v>
      </c>
    </row>
    <row r="100" spans="1:9" ht="30" x14ac:dyDescent="0.25">
      <c r="A100" s="1" t="s">
        <v>1933</v>
      </c>
      <c r="B100" s="21" t="s">
        <v>1934</v>
      </c>
      <c r="C100" s="21" t="s">
        <v>1934</v>
      </c>
      <c r="E100" s="21" t="s">
        <v>1935</v>
      </c>
      <c r="F100" s="18">
        <v>423400</v>
      </c>
      <c r="G100" s="19" t="s">
        <v>5</v>
      </c>
      <c r="H100" s="19" t="s">
        <v>1936</v>
      </c>
      <c r="I100" s="19">
        <v>12</v>
      </c>
    </row>
    <row r="101" spans="1:9" ht="30" x14ac:dyDescent="0.25">
      <c r="A101" s="1" t="s">
        <v>1938</v>
      </c>
      <c r="B101" s="21" t="s">
        <v>1939</v>
      </c>
      <c r="C101" s="21" t="s">
        <v>1939</v>
      </c>
      <c r="E101" s="21" t="s">
        <v>1940</v>
      </c>
      <c r="F101" s="18">
        <v>422600</v>
      </c>
      <c r="G101" s="19" t="s">
        <v>4</v>
      </c>
      <c r="H101" s="19" t="s">
        <v>614</v>
      </c>
      <c r="I101" s="19">
        <v>12</v>
      </c>
    </row>
    <row r="102" spans="1:9" ht="30" x14ac:dyDescent="0.25">
      <c r="A102" s="1" t="s">
        <v>1941</v>
      </c>
      <c r="B102" s="21" t="s">
        <v>1942</v>
      </c>
      <c r="C102" s="21" t="s">
        <v>1942</v>
      </c>
      <c r="E102" s="21" t="s">
        <v>1943</v>
      </c>
      <c r="F102" s="18">
        <v>418800</v>
      </c>
      <c r="G102" s="19" t="s">
        <v>4</v>
      </c>
      <c r="H102" s="19" t="s">
        <v>211</v>
      </c>
      <c r="I102" s="19">
        <v>13</v>
      </c>
    </row>
    <row r="103" spans="1:9" ht="30" x14ac:dyDescent="0.25">
      <c r="A103" s="1" t="s">
        <v>1944</v>
      </c>
      <c r="B103" s="21" t="s">
        <v>1945</v>
      </c>
      <c r="C103" s="21" t="s">
        <v>1945</v>
      </c>
      <c r="E103" s="21" t="s">
        <v>1946</v>
      </c>
      <c r="F103" s="18">
        <v>418300</v>
      </c>
      <c r="G103" s="19" t="s">
        <v>5</v>
      </c>
      <c r="H103" s="19" t="s">
        <v>211</v>
      </c>
      <c r="I103" s="19">
        <v>13</v>
      </c>
    </row>
    <row r="104" spans="1:9" ht="30" x14ac:dyDescent="0.25">
      <c r="A104" s="1" t="s">
        <v>1948</v>
      </c>
      <c r="B104" s="21" t="s">
        <v>1949</v>
      </c>
      <c r="C104" s="21" t="s">
        <v>1949</v>
      </c>
      <c r="E104" s="21" t="s">
        <v>1950</v>
      </c>
      <c r="F104" s="18">
        <v>418300</v>
      </c>
      <c r="G104" s="19" t="s">
        <v>4</v>
      </c>
      <c r="H104" s="19" t="s">
        <v>211</v>
      </c>
      <c r="I104" s="19">
        <v>12</v>
      </c>
    </row>
    <row r="105" spans="1:9" ht="30" x14ac:dyDescent="0.25">
      <c r="A105" s="1" t="s">
        <v>419</v>
      </c>
      <c r="B105" s="21" t="s">
        <v>420</v>
      </c>
      <c r="C105" s="21" t="s">
        <v>420</v>
      </c>
      <c r="E105" s="21" t="s">
        <v>421</v>
      </c>
      <c r="F105" s="18">
        <v>418000</v>
      </c>
      <c r="G105" s="19" t="s">
        <v>4</v>
      </c>
      <c r="H105" s="19" t="s">
        <v>422</v>
      </c>
      <c r="I105" s="19">
        <v>14</v>
      </c>
    </row>
    <row r="106" spans="1:9" ht="30" x14ac:dyDescent="0.25">
      <c r="A106" s="1" t="s">
        <v>1951</v>
      </c>
      <c r="B106" s="21" t="s">
        <v>1952</v>
      </c>
      <c r="C106" s="21" t="s">
        <v>1952</v>
      </c>
      <c r="E106" s="21" t="s">
        <v>1953</v>
      </c>
      <c r="F106" s="18">
        <v>416800</v>
      </c>
      <c r="G106" s="19" t="s">
        <v>4</v>
      </c>
      <c r="H106" s="19" t="s">
        <v>215</v>
      </c>
      <c r="I106" s="19">
        <v>13</v>
      </c>
    </row>
    <row r="107" spans="1:9" ht="30" x14ac:dyDescent="0.25">
      <c r="A107" s="1" t="s">
        <v>1954</v>
      </c>
      <c r="B107" s="21" t="s">
        <v>1955</v>
      </c>
      <c r="C107" s="21" t="s">
        <v>1955</v>
      </c>
      <c r="E107" s="21" t="s">
        <v>1956</v>
      </c>
      <c r="F107" s="18">
        <v>415800</v>
      </c>
      <c r="G107" s="19" t="s">
        <v>4</v>
      </c>
      <c r="H107" s="19" t="s">
        <v>1957</v>
      </c>
      <c r="I107" s="19">
        <v>14</v>
      </c>
    </row>
    <row r="108" spans="1:9" ht="30" x14ac:dyDescent="0.25">
      <c r="A108" s="1" t="s">
        <v>1958</v>
      </c>
      <c r="B108" s="21" t="s">
        <v>1959</v>
      </c>
      <c r="C108" s="21" t="s">
        <v>1959</v>
      </c>
      <c r="E108" s="21" t="s">
        <v>1960</v>
      </c>
      <c r="F108" s="18">
        <v>411000</v>
      </c>
      <c r="G108" s="19" t="s">
        <v>4</v>
      </c>
      <c r="H108" s="19" t="s">
        <v>1961</v>
      </c>
      <c r="I108" s="19">
        <v>14</v>
      </c>
    </row>
    <row r="109" spans="1:9" ht="30" x14ac:dyDescent="0.25">
      <c r="A109" s="1" t="s">
        <v>1962</v>
      </c>
      <c r="B109" s="21" t="s">
        <v>1963</v>
      </c>
      <c r="C109" s="21" t="s">
        <v>1963</v>
      </c>
      <c r="E109" s="21" t="s">
        <v>1964</v>
      </c>
      <c r="F109" s="18">
        <v>410100</v>
      </c>
      <c r="G109" s="19" t="s">
        <v>4</v>
      </c>
      <c r="H109" s="19" t="s">
        <v>1965</v>
      </c>
      <c r="I109" s="19">
        <v>13</v>
      </c>
    </row>
    <row r="110" spans="1:9" ht="30" x14ac:dyDescent="0.25">
      <c r="A110" s="1" t="s">
        <v>1966</v>
      </c>
      <c r="B110" s="21" t="s">
        <v>1967</v>
      </c>
      <c r="C110" s="21" t="s">
        <v>1967</v>
      </c>
      <c r="E110" s="21" t="s">
        <v>1968</v>
      </c>
      <c r="F110" s="18">
        <v>410000</v>
      </c>
      <c r="G110" s="19" t="s">
        <v>4</v>
      </c>
      <c r="H110" s="19" t="s">
        <v>1965</v>
      </c>
      <c r="I110" s="19">
        <v>12</v>
      </c>
    </row>
    <row r="111" spans="1:9" ht="30" x14ac:dyDescent="0.25">
      <c r="A111" s="1" t="s">
        <v>1969</v>
      </c>
      <c r="B111" s="21" t="s">
        <v>285</v>
      </c>
      <c r="C111" s="21" t="s">
        <v>285</v>
      </c>
      <c r="E111" s="21" t="s">
        <v>286</v>
      </c>
      <c r="F111" s="18">
        <v>408400</v>
      </c>
      <c r="G111" s="19" t="s">
        <v>4</v>
      </c>
      <c r="H111" s="19" t="s">
        <v>287</v>
      </c>
      <c r="I111" s="19">
        <v>13</v>
      </c>
    </row>
    <row r="112" spans="1:9" ht="30" customHeight="1" x14ac:dyDescent="0.25">
      <c r="A112" s="1" t="s">
        <v>1970</v>
      </c>
      <c r="B112" s="21" t="s">
        <v>1971</v>
      </c>
      <c r="C112" s="21" t="s">
        <v>1971</v>
      </c>
      <c r="E112" s="21" t="s">
        <v>1972</v>
      </c>
      <c r="F112" s="18">
        <v>405900</v>
      </c>
      <c r="G112" s="19" t="s">
        <v>4</v>
      </c>
      <c r="H112" s="19" t="s">
        <v>1973</v>
      </c>
      <c r="I112" s="19">
        <v>12</v>
      </c>
    </row>
    <row r="113" spans="1:9" ht="30" x14ac:dyDescent="0.25">
      <c r="A113" s="1" t="s">
        <v>664</v>
      </c>
      <c r="B113" s="8" t="s">
        <v>139</v>
      </c>
      <c r="C113" s="8" t="s">
        <v>139</v>
      </c>
      <c r="E113" s="8" t="s">
        <v>140</v>
      </c>
      <c r="F113" s="18">
        <v>403900</v>
      </c>
      <c r="G113" s="19" t="s">
        <v>34</v>
      </c>
      <c r="H113" s="19" t="s">
        <v>141</v>
      </c>
      <c r="I113" s="19">
        <v>14</v>
      </c>
    </row>
    <row r="114" spans="1:9" ht="30" x14ac:dyDescent="0.25">
      <c r="A114" s="1" t="s">
        <v>1974</v>
      </c>
      <c r="B114" s="21" t="s">
        <v>1975</v>
      </c>
      <c r="C114" s="21" t="s">
        <v>1975</v>
      </c>
      <c r="E114" s="21" t="s">
        <v>1976</v>
      </c>
      <c r="F114" s="18">
        <v>399500</v>
      </c>
      <c r="G114" s="19" t="s">
        <v>5</v>
      </c>
      <c r="H114" s="19" t="s">
        <v>683</v>
      </c>
      <c r="I114" s="19">
        <v>14</v>
      </c>
    </row>
    <row r="115" spans="1:9" ht="30" x14ac:dyDescent="0.25">
      <c r="A115" s="1" t="s">
        <v>1978</v>
      </c>
      <c r="B115" s="21" t="s">
        <v>1979</v>
      </c>
      <c r="C115" s="21" t="s">
        <v>1979</v>
      </c>
      <c r="E115" s="21" t="s">
        <v>1980</v>
      </c>
      <c r="F115" s="18">
        <v>399200</v>
      </c>
      <c r="G115" s="19" t="s">
        <v>4</v>
      </c>
      <c r="H115" s="19" t="s">
        <v>792</v>
      </c>
      <c r="I115" s="19">
        <v>14</v>
      </c>
    </row>
    <row r="116" spans="1:9" ht="30" x14ac:dyDescent="0.25">
      <c r="A116" s="1" t="s">
        <v>1981</v>
      </c>
      <c r="B116" s="21" t="s">
        <v>1982</v>
      </c>
      <c r="C116" s="21" t="s">
        <v>1982</v>
      </c>
      <c r="E116" s="21" t="s">
        <v>1983</v>
      </c>
      <c r="F116" s="18">
        <v>395700</v>
      </c>
      <c r="G116" s="19" t="s">
        <v>5</v>
      </c>
      <c r="H116" s="19" t="s">
        <v>688</v>
      </c>
      <c r="I116" s="19">
        <v>12</v>
      </c>
    </row>
    <row r="117" spans="1:9" ht="30" x14ac:dyDescent="0.25">
      <c r="A117" s="1" t="s">
        <v>1985</v>
      </c>
      <c r="B117" s="21" t="s">
        <v>1986</v>
      </c>
      <c r="C117" s="21" t="s">
        <v>1986</v>
      </c>
      <c r="E117" s="21" t="s">
        <v>1987</v>
      </c>
      <c r="F117" s="18">
        <v>394100</v>
      </c>
      <c r="G117" s="19" t="s">
        <v>4</v>
      </c>
      <c r="H117" s="19" t="s">
        <v>270</v>
      </c>
      <c r="I117" s="19">
        <v>13</v>
      </c>
    </row>
    <row r="118" spans="1:9" ht="30" x14ac:dyDescent="0.25">
      <c r="A118" s="1" t="s">
        <v>1988</v>
      </c>
      <c r="B118" s="21" t="s">
        <v>279</v>
      </c>
      <c r="C118" s="21" t="s">
        <v>279</v>
      </c>
      <c r="E118" s="21" t="s">
        <v>280</v>
      </c>
      <c r="F118" s="18">
        <v>392900</v>
      </c>
      <c r="G118" s="19" t="s">
        <v>4</v>
      </c>
      <c r="H118" s="19" t="s">
        <v>281</v>
      </c>
      <c r="I118" s="19">
        <v>12</v>
      </c>
    </row>
    <row r="119" spans="1:9" ht="30" x14ac:dyDescent="0.25">
      <c r="A119" s="1" t="s">
        <v>1989</v>
      </c>
      <c r="B119" s="21" t="s">
        <v>1990</v>
      </c>
      <c r="C119" s="21" t="s">
        <v>1990</v>
      </c>
      <c r="E119" s="21" t="s">
        <v>1991</v>
      </c>
      <c r="F119" s="18">
        <v>392800</v>
      </c>
      <c r="G119" s="19" t="s">
        <v>5</v>
      </c>
      <c r="H119" s="19" t="s">
        <v>240</v>
      </c>
      <c r="I119" s="19">
        <v>14</v>
      </c>
    </row>
    <row r="120" spans="1:9" ht="30" x14ac:dyDescent="0.25">
      <c r="A120" s="1" t="s">
        <v>1993</v>
      </c>
      <c r="B120" s="21" t="s">
        <v>1994</v>
      </c>
      <c r="C120" s="21" t="s">
        <v>1994</v>
      </c>
      <c r="E120" s="21" t="s">
        <v>1995</v>
      </c>
      <c r="F120" s="18">
        <v>389200</v>
      </c>
      <c r="G120" s="19" t="s">
        <v>4</v>
      </c>
      <c r="H120" s="19" t="s">
        <v>1913</v>
      </c>
      <c r="I120" s="19">
        <v>14</v>
      </c>
    </row>
    <row r="121" spans="1:9" ht="30" x14ac:dyDescent="0.25">
      <c r="A121" s="1" t="s">
        <v>1996</v>
      </c>
      <c r="B121" s="21" t="s">
        <v>288</v>
      </c>
      <c r="C121" s="21" t="s">
        <v>288</v>
      </c>
      <c r="E121" s="21" t="s">
        <v>289</v>
      </c>
      <c r="F121" s="18">
        <v>386000</v>
      </c>
      <c r="G121" s="19" t="s">
        <v>4</v>
      </c>
      <c r="H121" s="19" t="s">
        <v>267</v>
      </c>
      <c r="I121" s="19">
        <v>12</v>
      </c>
    </row>
    <row r="122" spans="1:9" ht="30" x14ac:dyDescent="0.25">
      <c r="A122" s="1" t="s">
        <v>1997</v>
      </c>
      <c r="B122" s="21" t="s">
        <v>1998</v>
      </c>
      <c r="C122" s="21" t="s">
        <v>1998</v>
      </c>
      <c r="E122" s="21" t="s">
        <v>1999</v>
      </c>
      <c r="F122" s="18">
        <v>385400</v>
      </c>
      <c r="G122" s="19" t="s">
        <v>4</v>
      </c>
      <c r="H122" s="19" t="s">
        <v>2000</v>
      </c>
    </row>
    <row r="123" spans="1:9" ht="30" x14ac:dyDescent="0.25">
      <c r="A123" s="1" t="s">
        <v>721</v>
      </c>
      <c r="B123" s="8" t="s">
        <v>136</v>
      </c>
      <c r="C123" s="8" t="s">
        <v>136</v>
      </c>
      <c r="E123" s="8" t="s">
        <v>137</v>
      </c>
      <c r="F123" s="18">
        <v>384300</v>
      </c>
      <c r="G123" s="19" t="s">
        <v>34</v>
      </c>
      <c r="H123" s="19" t="s">
        <v>138</v>
      </c>
      <c r="I123" s="19">
        <v>12</v>
      </c>
    </row>
    <row r="124" spans="1:9" ht="30" x14ac:dyDescent="0.25">
      <c r="A124" s="1" t="s">
        <v>2001</v>
      </c>
      <c r="B124" s="21" t="s">
        <v>2002</v>
      </c>
      <c r="C124" s="21" t="s">
        <v>2002</v>
      </c>
      <c r="E124" s="21" t="s">
        <v>2003</v>
      </c>
      <c r="F124" s="18">
        <v>383900</v>
      </c>
      <c r="G124" s="19" t="s">
        <v>5</v>
      </c>
      <c r="H124" s="19" t="s">
        <v>2004</v>
      </c>
      <c r="I124" s="19">
        <v>12</v>
      </c>
    </row>
    <row r="125" spans="1:9" ht="30" x14ac:dyDescent="0.25">
      <c r="A125" s="1" t="s">
        <v>2006</v>
      </c>
      <c r="B125" s="21" t="s">
        <v>2007</v>
      </c>
      <c r="C125" s="21" t="s">
        <v>2007</v>
      </c>
      <c r="E125" s="21" t="s">
        <v>2008</v>
      </c>
      <c r="F125" s="18">
        <v>382700</v>
      </c>
      <c r="G125" s="19" t="s">
        <v>4</v>
      </c>
      <c r="H125" s="19" t="s">
        <v>725</v>
      </c>
      <c r="I125" s="19">
        <v>13</v>
      </c>
    </row>
    <row r="126" spans="1:9" ht="30" x14ac:dyDescent="0.25">
      <c r="A126" s="1" t="s">
        <v>2011</v>
      </c>
      <c r="B126" s="21" t="s">
        <v>2009</v>
      </c>
      <c r="C126" s="21" t="s">
        <v>2009</v>
      </c>
      <c r="E126" s="21" t="s">
        <v>2010</v>
      </c>
      <c r="F126" s="18">
        <v>382500</v>
      </c>
      <c r="G126" s="19" t="s">
        <v>4</v>
      </c>
      <c r="H126" s="19" t="s">
        <v>725</v>
      </c>
      <c r="I126" s="19">
        <v>14</v>
      </c>
    </row>
    <row r="127" spans="1:9" ht="30" x14ac:dyDescent="0.25">
      <c r="A127" s="1" t="s">
        <v>2012</v>
      </c>
      <c r="B127" s="21" t="s">
        <v>2013</v>
      </c>
      <c r="C127" s="21" t="s">
        <v>2013</v>
      </c>
      <c r="E127" s="21" t="s">
        <v>2014</v>
      </c>
      <c r="F127" s="18">
        <v>381500</v>
      </c>
      <c r="G127" s="19" t="s">
        <v>4</v>
      </c>
      <c r="H127" s="19" t="s">
        <v>2015</v>
      </c>
      <c r="I127" s="19">
        <v>13</v>
      </c>
    </row>
    <row r="128" spans="1:9" ht="30" x14ac:dyDescent="0.25">
      <c r="A128" s="1" t="s">
        <v>2016</v>
      </c>
      <c r="B128" s="21" t="s">
        <v>2017</v>
      </c>
      <c r="C128" s="21" t="s">
        <v>2017</v>
      </c>
      <c r="E128" s="21" t="s">
        <v>2018</v>
      </c>
      <c r="F128" s="18">
        <v>375100</v>
      </c>
      <c r="G128" s="19" t="s">
        <v>4</v>
      </c>
      <c r="H128" s="19" t="s">
        <v>748</v>
      </c>
      <c r="I128" s="19">
        <v>14</v>
      </c>
    </row>
    <row r="129" spans="1:9" ht="30" x14ac:dyDescent="0.25">
      <c r="A129" s="1" t="s">
        <v>764</v>
      </c>
      <c r="B129" s="8" t="s">
        <v>761</v>
      </c>
      <c r="C129" s="8" t="s">
        <v>761</v>
      </c>
      <c r="D129" s="33"/>
      <c r="E129" s="8" t="s">
        <v>762</v>
      </c>
      <c r="F129" s="18">
        <v>370900</v>
      </c>
      <c r="G129" s="19" t="s">
        <v>34</v>
      </c>
      <c r="H129" s="26" t="s">
        <v>763</v>
      </c>
      <c r="I129" s="19">
        <v>13</v>
      </c>
    </row>
    <row r="130" spans="1:9" ht="30" x14ac:dyDescent="0.25">
      <c r="A130" s="1" t="s">
        <v>2019</v>
      </c>
      <c r="B130" s="21" t="s">
        <v>277</v>
      </c>
      <c r="C130" s="21" t="s">
        <v>277</v>
      </c>
      <c r="E130" s="21" t="s">
        <v>333</v>
      </c>
      <c r="F130" s="18">
        <v>370400</v>
      </c>
      <c r="G130" s="19" t="s">
        <v>4</v>
      </c>
      <c r="H130" s="19" t="s">
        <v>278</v>
      </c>
      <c r="I130" s="19">
        <v>13</v>
      </c>
    </row>
    <row r="131" spans="1:9" ht="30" x14ac:dyDescent="0.25">
      <c r="A131" s="1" t="s">
        <v>2020</v>
      </c>
      <c r="B131" s="21" t="s">
        <v>2021</v>
      </c>
      <c r="C131" s="21" t="s">
        <v>2021</v>
      </c>
      <c r="E131" s="21" t="s">
        <v>2022</v>
      </c>
      <c r="F131" s="18">
        <v>369800</v>
      </c>
      <c r="G131" s="19" t="s">
        <v>4</v>
      </c>
      <c r="H131" s="19" t="s">
        <v>2023</v>
      </c>
      <c r="I131" s="19">
        <v>14</v>
      </c>
    </row>
    <row r="132" spans="1:9" ht="30" x14ac:dyDescent="0.25">
      <c r="A132" s="1" t="s">
        <v>2024</v>
      </c>
      <c r="B132" s="21" t="s">
        <v>2025</v>
      </c>
      <c r="C132" s="21" t="s">
        <v>2025</v>
      </c>
      <c r="E132" s="21" t="s">
        <v>2026</v>
      </c>
      <c r="F132" s="18">
        <v>365000</v>
      </c>
      <c r="G132" s="19" t="s">
        <v>5</v>
      </c>
      <c r="H132" s="19" t="s">
        <v>296</v>
      </c>
      <c r="I132" s="19">
        <v>13</v>
      </c>
    </row>
    <row r="133" spans="1:9" ht="30" x14ac:dyDescent="0.25">
      <c r="A133" s="1" t="s">
        <v>2030</v>
      </c>
      <c r="B133" s="21" t="s">
        <v>2028</v>
      </c>
      <c r="C133" s="21" t="s">
        <v>2028</v>
      </c>
      <c r="E133" s="21" t="s">
        <v>2029</v>
      </c>
      <c r="F133" s="18">
        <v>364100</v>
      </c>
      <c r="G133" s="19" t="s">
        <v>4</v>
      </c>
      <c r="H133" s="19" t="s">
        <v>1478</v>
      </c>
      <c r="I133" s="19">
        <v>14</v>
      </c>
    </row>
    <row r="134" spans="1:9" ht="30" x14ac:dyDescent="0.25">
      <c r="A134" s="1" t="s">
        <v>2031</v>
      </c>
      <c r="B134" s="21" t="s">
        <v>2032</v>
      </c>
      <c r="C134" s="21" t="s">
        <v>2032</v>
      </c>
      <c r="E134" s="21" t="s">
        <v>2033</v>
      </c>
      <c r="F134" s="18">
        <v>360500</v>
      </c>
      <c r="G134" s="19" t="s">
        <v>4</v>
      </c>
      <c r="H134" s="19" t="s">
        <v>2034</v>
      </c>
      <c r="I134" s="19">
        <v>13</v>
      </c>
    </row>
    <row r="135" spans="1:9" ht="30" x14ac:dyDescent="0.25">
      <c r="A135" s="1" t="s">
        <v>2035</v>
      </c>
      <c r="B135" s="21" t="s">
        <v>2036</v>
      </c>
      <c r="C135" s="21" t="s">
        <v>2036</v>
      </c>
      <c r="E135" s="21" t="s">
        <v>2037</v>
      </c>
      <c r="F135" s="18">
        <v>359300</v>
      </c>
      <c r="G135" s="19" t="s">
        <v>4</v>
      </c>
      <c r="H135" s="19" t="s">
        <v>417</v>
      </c>
      <c r="I135" s="19">
        <v>13</v>
      </c>
    </row>
    <row r="136" spans="1:9" ht="30" x14ac:dyDescent="0.25">
      <c r="A136" s="1" t="s">
        <v>2038</v>
      </c>
      <c r="B136" s="21" t="s">
        <v>206</v>
      </c>
      <c r="C136" s="21" t="s">
        <v>206</v>
      </c>
      <c r="E136" s="21" t="s">
        <v>207</v>
      </c>
      <c r="F136" s="18">
        <v>356100</v>
      </c>
      <c r="G136" s="19" t="s">
        <v>5</v>
      </c>
      <c r="H136" s="19" t="s">
        <v>208</v>
      </c>
      <c r="I136" s="19">
        <v>12</v>
      </c>
    </row>
    <row r="137" spans="1:9" ht="30" x14ac:dyDescent="0.25">
      <c r="A137" s="1" t="s">
        <v>2040</v>
      </c>
      <c r="B137" s="21" t="s">
        <v>2041</v>
      </c>
      <c r="C137" s="21" t="s">
        <v>2041</v>
      </c>
      <c r="E137" s="21" t="s">
        <v>2042</v>
      </c>
      <c r="F137" s="18">
        <v>350600</v>
      </c>
      <c r="G137" s="19" t="s">
        <v>4</v>
      </c>
      <c r="H137" s="19" t="s">
        <v>2043</v>
      </c>
      <c r="I137" s="19">
        <v>14</v>
      </c>
    </row>
    <row r="138" spans="1:9" ht="30" x14ac:dyDescent="0.25">
      <c r="A138" s="1" t="s">
        <v>2044</v>
      </c>
      <c r="B138" s="21" t="s">
        <v>2045</v>
      </c>
      <c r="C138" s="21" t="s">
        <v>2045</v>
      </c>
      <c r="E138" s="21" t="s">
        <v>2046</v>
      </c>
      <c r="F138" s="18">
        <v>350000</v>
      </c>
      <c r="G138" s="19" t="s">
        <v>5</v>
      </c>
      <c r="H138" s="19" t="s">
        <v>817</v>
      </c>
      <c r="I138" s="19">
        <v>12</v>
      </c>
    </row>
    <row r="139" spans="1:9" ht="30" x14ac:dyDescent="0.25">
      <c r="A139" s="1" t="s">
        <v>2048</v>
      </c>
      <c r="B139" s="21" t="s">
        <v>2049</v>
      </c>
      <c r="C139" s="21" t="s">
        <v>2049</v>
      </c>
      <c r="E139" s="21" t="s">
        <v>2050</v>
      </c>
      <c r="F139" s="18">
        <v>348800</v>
      </c>
      <c r="G139" s="19" t="s">
        <v>5</v>
      </c>
      <c r="H139" s="19" t="s">
        <v>998</v>
      </c>
      <c r="I139" s="19">
        <v>14</v>
      </c>
    </row>
    <row r="140" spans="1:9" ht="30" x14ac:dyDescent="0.25">
      <c r="A140" s="1" t="s">
        <v>2052</v>
      </c>
      <c r="B140" s="21" t="s">
        <v>2053</v>
      </c>
      <c r="C140" s="21" t="s">
        <v>2053</v>
      </c>
      <c r="E140" s="21" t="s">
        <v>2054</v>
      </c>
      <c r="F140" s="18">
        <v>348100</v>
      </c>
      <c r="G140" s="19" t="s">
        <v>4</v>
      </c>
      <c r="H140" s="19" t="s">
        <v>2055</v>
      </c>
      <c r="I140" s="19">
        <v>14</v>
      </c>
    </row>
    <row r="141" spans="1:9" ht="30" x14ac:dyDescent="0.25">
      <c r="A141" s="1" t="s">
        <v>2056</v>
      </c>
      <c r="B141" s="21" t="s">
        <v>2057</v>
      </c>
      <c r="C141" s="21" t="s">
        <v>2057</v>
      </c>
      <c r="E141" s="21" t="s">
        <v>2058</v>
      </c>
      <c r="F141" s="18">
        <v>344200</v>
      </c>
      <c r="G141" s="19" t="s">
        <v>5</v>
      </c>
      <c r="H141" s="19" t="s">
        <v>2059</v>
      </c>
      <c r="I141" s="19">
        <v>12</v>
      </c>
    </row>
    <row r="142" spans="1:9" ht="30" x14ac:dyDescent="0.25">
      <c r="A142" s="1" t="s">
        <v>2061</v>
      </c>
      <c r="B142" s="21" t="s">
        <v>2062</v>
      </c>
      <c r="C142" s="21" t="s">
        <v>2062</v>
      </c>
      <c r="E142" s="21" t="s">
        <v>2063</v>
      </c>
      <c r="F142" s="18">
        <v>342000</v>
      </c>
      <c r="G142" s="19" t="s">
        <v>4</v>
      </c>
      <c r="H142" s="19" t="s">
        <v>2064</v>
      </c>
      <c r="I142" s="19">
        <v>14</v>
      </c>
    </row>
    <row r="143" spans="1:9" ht="30" x14ac:dyDescent="0.25">
      <c r="A143" s="1" t="s">
        <v>2065</v>
      </c>
      <c r="B143" s="21" t="s">
        <v>2066</v>
      </c>
      <c r="C143" s="21" t="s">
        <v>2066</v>
      </c>
      <c r="E143" s="21" t="s">
        <v>2067</v>
      </c>
      <c r="F143" s="18">
        <v>334900</v>
      </c>
      <c r="G143" s="19" t="s">
        <v>4</v>
      </c>
      <c r="H143" s="19" t="s">
        <v>2068</v>
      </c>
      <c r="I143" s="19">
        <v>12</v>
      </c>
    </row>
    <row r="144" spans="1:9" ht="30" x14ac:dyDescent="0.25">
      <c r="A144" s="1" t="s">
        <v>2069</v>
      </c>
      <c r="B144" s="21" t="s">
        <v>2070</v>
      </c>
      <c r="C144" s="21" t="s">
        <v>2070</v>
      </c>
      <c r="E144" s="21" t="s">
        <v>2071</v>
      </c>
      <c r="F144" s="18">
        <v>333300</v>
      </c>
      <c r="G144" s="19" t="s">
        <v>4</v>
      </c>
      <c r="H144" s="19" t="s">
        <v>2072</v>
      </c>
      <c r="I144" s="19">
        <v>12</v>
      </c>
    </row>
    <row r="145" spans="1:9" ht="30" x14ac:dyDescent="0.25">
      <c r="A145" s="1" t="s">
        <v>2073</v>
      </c>
      <c r="B145" s="21" t="s">
        <v>2074</v>
      </c>
      <c r="C145" s="21" t="s">
        <v>2074</v>
      </c>
      <c r="E145" s="21" t="s">
        <v>2075</v>
      </c>
      <c r="F145" s="18">
        <v>328600</v>
      </c>
      <c r="G145" s="19" t="s">
        <v>4</v>
      </c>
      <c r="H145" s="19" t="s">
        <v>896</v>
      </c>
      <c r="I145" s="19">
        <v>12</v>
      </c>
    </row>
    <row r="146" spans="1:9" ht="30" x14ac:dyDescent="0.25">
      <c r="A146" s="1" t="s">
        <v>2076</v>
      </c>
      <c r="B146" s="21" t="s">
        <v>2077</v>
      </c>
      <c r="C146" s="21" t="s">
        <v>2077</v>
      </c>
      <c r="E146" s="21" t="s">
        <v>2078</v>
      </c>
      <c r="F146" s="18">
        <v>327900</v>
      </c>
      <c r="G146" s="19" t="s">
        <v>4</v>
      </c>
      <c r="H146" s="19" t="s">
        <v>2079</v>
      </c>
      <c r="I146" s="19">
        <v>12</v>
      </c>
    </row>
    <row r="147" spans="1:9" ht="30" x14ac:dyDescent="0.25">
      <c r="A147" s="1" t="s">
        <v>2080</v>
      </c>
      <c r="B147" s="21" t="s">
        <v>2081</v>
      </c>
      <c r="C147" s="21" t="s">
        <v>2081</v>
      </c>
      <c r="E147" s="21" t="s">
        <v>2082</v>
      </c>
      <c r="F147" s="18">
        <v>327700</v>
      </c>
      <c r="G147" s="19" t="s">
        <v>5</v>
      </c>
      <c r="H147" s="19" t="s">
        <v>2079</v>
      </c>
      <c r="I147" s="19">
        <v>14</v>
      </c>
    </row>
    <row r="148" spans="1:9" ht="30" x14ac:dyDescent="0.25">
      <c r="A148" s="1" t="s">
        <v>3070</v>
      </c>
      <c r="B148" s="21" t="s">
        <v>431</v>
      </c>
      <c r="C148" s="21" t="s">
        <v>431</v>
      </c>
      <c r="E148" s="21" t="s">
        <v>432</v>
      </c>
      <c r="F148" s="18">
        <v>326100</v>
      </c>
      <c r="G148" s="19" t="s">
        <v>4</v>
      </c>
      <c r="H148" s="19" t="s">
        <v>433</v>
      </c>
      <c r="I148" s="19">
        <v>12</v>
      </c>
    </row>
    <row r="149" spans="1:9" ht="30" x14ac:dyDescent="0.25">
      <c r="A149" s="1" t="s">
        <v>2084</v>
      </c>
      <c r="B149" s="21" t="s">
        <v>2085</v>
      </c>
      <c r="C149" s="21" t="s">
        <v>2085</v>
      </c>
      <c r="E149" s="21" t="s">
        <v>2086</v>
      </c>
      <c r="F149" s="18">
        <v>325700</v>
      </c>
      <c r="G149" s="19" t="s">
        <v>5</v>
      </c>
      <c r="H149" s="19" t="s">
        <v>1056</v>
      </c>
      <c r="I149" s="19">
        <v>12</v>
      </c>
    </row>
    <row r="150" spans="1:9" ht="30" x14ac:dyDescent="0.25">
      <c r="A150" s="1" t="s">
        <v>2088</v>
      </c>
      <c r="B150" s="21" t="s">
        <v>2089</v>
      </c>
      <c r="C150" s="21" t="s">
        <v>2089</v>
      </c>
      <c r="E150" s="21" t="s">
        <v>2090</v>
      </c>
      <c r="F150" s="18">
        <v>323500</v>
      </c>
      <c r="G150" s="19" t="s">
        <v>5</v>
      </c>
      <c r="H150" s="19" t="s">
        <v>2091</v>
      </c>
      <c r="I150" s="19">
        <v>14</v>
      </c>
    </row>
    <row r="151" spans="1:9" ht="30" x14ac:dyDescent="0.25">
      <c r="A151" s="1" t="s">
        <v>2093</v>
      </c>
      <c r="B151" s="21" t="s">
        <v>2094</v>
      </c>
      <c r="C151" s="21" t="s">
        <v>2094</v>
      </c>
      <c r="E151" s="21" t="s">
        <v>2095</v>
      </c>
      <c r="F151" s="18">
        <v>322200</v>
      </c>
      <c r="G151" s="19" t="s">
        <v>5</v>
      </c>
      <c r="H151" s="19" t="s">
        <v>2096</v>
      </c>
      <c r="I151" s="19">
        <v>12</v>
      </c>
    </row>
    <row r="152" spans="1:9" ht="30" x14ac:dyDescent="0.25">
      <c r="A152" s="1" t="s">
        <v>2098</v>
      </c>
      <c r="B152" s="21" t="s">
        <v>2099</v>
      </c>
      <c r="C152" s="21" t="s">
        <v>2099</v>
      </c>
      <c r="E152" s="21" t="s">
        <v>2100</v>
      </c>
      <c r="F152" s="18">
        <v>316000</v>
      </c>
      <c r="G152" s="19" t="s">
        <v>4</v>
      </c>
      <c r="H152" s="19" t="s">
        <v>2101</v>
      </c>
      <c r="I152" s="19">
        <v>14</v>
      </c>
    </row>
    <row r="153" spans="1:9" ht="30" x14ac:dyDescent="0.25">
      <c r="A153" s="1" t="s">
        <v>2102</v>
      </c>
      <c r="B153" s="21" t="s">
        <v>2103</v>
      </c>
      <c r="C153" s="21" t="s">
        <v>2103</v>
      </c>
      <c r="E153" s="21" t="s">
        <v>2104</v>
      </c>
      <c r="F153" s="18">
        <v>311600</v>
      </c>
      <c r="G153" s="19" t="s">
        <v>5</v>
      </c>
      <c r="H153" s="19" t="s">
        <v>2105</v>
      </c>
      <c r="I153" s="19">
        <v>12</v>
      </c>
    </row>
    <row r="154" spans="1:9" ht="30" x14ac:dyDescent="0.25">
      <c r="A154" s="1" t="s">
        <v>2107</v>
      </c>
      <c r="B154" s="21" t="s">
        <v>2108</v>
      </c>
      <c r="C154" s="21" t="s">
        <v>2108</v>
      </c>
      <c r="E154" s="21" t="s">
        <v>2109</v>
      </c>
      <c r="F154" s="18">
        <v>310600</v>
      </c>
      <c r="G154" s="19" t="s">
        <v>5</v>
      </c>
      <c r="H154" s="19" t="s">
        <v>1504</v>
      </c>
      <c r="I154" s="19">
        <v>13</v>
      </c>
    </row>
    <row r="155" spans="1:9" ht="30" x14ac:dyDescent="0.25">
      <c r="A155" s="1" t="s">
        <v>2111</v>
      </c>
      <c r="B155" s="21" t="s">
        <v>2112</v>
      </c>
      <c r="C155" s="21" t="s">
        <v>2112</v>
      </c>
      <c r="E155" s="21" t="s">
        <v>2113</v>
      </c>
      <c r="F155" s="18">
        <v>301300</v>
      </c>
      <c r="G155" s="19" t="s">
        <v>4</v>
      </c>
      <c r="H155" s="19" t="s">
        <v>2114</v>
      </c>
      <c r="I155" s="19">
        <v>13</v>
      </c>
    </row>
    <row r="156" spans="1:9" ht="30" x14ac:dyDescent="0.25">
      <c r="A156" s="1" t="s">
        <v>2115</v>
      </c>
      <c r="B156" s="21" t="s">
        <v>2116</v>
      </c>
      <c r="C156" s="21" t="s">
        <v>2116</v>
      </c>
      <c r="E156" s="21" t="s">
        <v>2117</v>
      </c>
      <c r="F156" s="18">
        <v>300400</v>
      </c>
      <c r="G156" s="19" t="s">
        <v>4</v>
      </c>
      <c r="H156" s="19" t="s">
        <v>2118</v>
      </c>
      <c r="I156" s="19">
        <v>12</v>
      </c>
    </row>
    <row r="157" spans="1:9" ht="30" x14ac:dyDescent="0.25">
      <c r="A157" s="1" t="s">
        <v>2119</v>
      </c>
      <c r="B157" s="21" t="s">
        <v>2120</v>
      </c>
      <c r="C157" s="21" t="s">
        <v>2120</v>
      </c>
      <c r="E157" s="21" t="s">
        <v>2121</v>
      </c>
      <c r="F157" s="18">
        <v>294800</v>
      </c>
      <c r="G157" s="19" t="s">
        <v>5</v>
      </c>
      <c r="H157" s="19" t="s">
        <v>2122</v>
      </c>
      <c r="I157" s="19">
        <v>14</v>
      </c>
    </row>
    <row r="158" spans="1:9" ht="30" x14ac:dyDescent="0.25">
      <c r="A158" s="1" t="s">
        <v>2124</v>
      </c>
      <c r="B158" s="21" t="s">
        <v>2125</v>
      </c>
      <c r="C158" s="21" t="s">
        <v>2125</v>
      </c>
      <c r="E158" s="21" t="s">
        <v>2126</v>
      </c>
      <c r="F158" s="18">
        <v>294500</v>
      </c>
      <c r="G158" s="19" t="s">
        <v>4</v>
      </c>
      <c r="H158" s="19" t="s">
        <v>2122</v>
      </c>
      <c r="I158" s="19">
        <v>12</v>
      </c>
    </row>
    <row r="159" spans="1:9" ht="30" x14ac:dyDescent="0.25">
      <c r="A159" s="1" t="s">
        <v>2127</v>
      </c>
      <c r="B159" s="21" t="s">
        <v>2128</v>
      </c>
      <c r="C159" s="21" t="s">
        <v>2128</v>
      </c>
      <c r="E159" s="21" t="s">
        <v>2129</v>
      </c>
      <c r="F159" s="18">
        <v>289700</v>
      </c>
      <c r="G159" s="19" t="s">
        <v>4</v>
      </c>
      <c r="H159" s="19" t="s">
        <v>2130</v>
      </c>
      <c r="I159" s="19">
        <v>13</v>
      </c>
    </row>
    <row r="160" spans="1:9" ht="30" x14ac:dyDescent="0.25">
      <c r="A160" s="1" t="s">
        <v>2131</v>
      </c>
      <c r="B160" s="21" t="s">
        <v>2132</v>
      </c>
      <c r="C160" s="21" t="s">
        <v>2132</v>
      </c>
      <c r="E160" s="21" t="s">
        <v>2133</v>
      </c>
      <c r="F160" s="18">
        <v>285000</v>
      </c>
      <c r="G160" s="19" t="s">
        <v>4</v>
      </c>
      <c r="H160" s="19" t="s">
        <v>2134</v>
      </c>
      <c r="I160" s="19">
        <v>13</v>
      </c>
    </row>
    <row r="161" spans="1:9" ht="30" x14ac:dyDescent="0.25">
      <c r="A161" s="1" t="s">
        <v>2135</v>
      </c>
      <c r="B161" s="21" t="s">
        <v>2136</v>
      </c>
      <c r="C161" s="21" t="s">
        <v>2136</v>
      </c>
      <c r="E161" s="21" t="s">
        <v>2137</v>
      </c>
      <c r="F161" s="18">
        <v>283400</v>
      </c>
      <c r="G161" s="19" t="s">
        <v>5</v>
      </c>
      <c r="H161" s="19" t="s">
        <v>813</v>
      </c>
      <c r="I161" s="19">
        <v>13</v>
      </c>
    </row>
    <row r="162" spans="1:9" ht="30" x14ac:dyDescent="0.25">
      <c r="A162" s="1" t="s">
        <v>2139</v>
      </c>
      <c r="B162" s="21" t="s">
        <v>2140</v>
      </c>
      <c r="C162" s="21" t="s">
        <v>2140</v>
      </c>
      <c r="E162" s="21" t="s">
        <v>2141</v>
      </c>
      <c r="F162" s="18">
        <v>282300</v>
      </c>
      <c r="G162" s="19" t="s">
        <v>5</v>
      </c>
      <c r="H162" s="19" t="s">
        <v>2142</v>
      </c>
      <c r="I162" s="19">
        <v>12</v>
      </c>
    </row>
    <row r="163" spans="1:9" ht="30" x14ac:dyDescent="0.25">
      <c r="A163" s="1" t="s">
        <v>2144</v>
      </c>
      <c r="B163" s="21" t="s">
        <v>2145</v>
      </c>
      <c r="C163" s="21" t="s">
        <v>2145</v>
      </c>
      <c r="E163" s="21" t="s">
        <v>2146</v>
      </c>
      <c r="F163" s="18">
        <v>275900</v>
      </c>
      <c r="G163" s="19" t="s">
        <v>5</v>
      </c>
      <c r="H163" s="19" t="s">
        <v>1008</v>
      </c>
      <c r="I163" s="19">
        <v>13</v>
      </c>
    </row>
    <row r="164" spans="1:9" ht="30" x14ac:dyDescent="0.25">
      <c r="A164" s="1" t="s">
        <v>2148</v>
      </c>
      <c r="B164" s="21" t="s">
        <v>2149</v>
      </c>
      <c r="C164" s="21" t="s">
        <v>2149</v>
      </c>
      <c r="E164" s="21" t="s">
        <v>2150</v>
      </c>
      <c r="F164" s="18">
        <v>272100</v>
      </c>
      <c r="G164" s="19" t="s">
        <v>4</v>
      </c>
      <c r="H164" s="19" t="s">
        <v>844</v>
      </c>
      <c r="I164" s="19">
        <v>14</v>
      </c>
    </row>
    <row r="165" spans="1:9" ht="30" x14ac:dyDescent="0.25">
      <c r="A165" s="1" t="s">
        <v>448</v>
      </c>
      <c r="B165" s="21" t="s">
        <v>449</v>
      </c>
      <c r="C165" s="21" t="s">
        <v>449</v>
      </c>
      <c r="E165" s="21" t="s">
        <v>450</v>
      </c>
      <c r="F165" s="18">
        <v>270300</v>
      </c>
      <c r="G165" s="19" t="s">
        <v>4</v>
      </c>
      <c r="H165" s="19" t="s">
        <v>451</v>
      </c>
      <c r="I165" s="19">
        <v>14</v>
      </c>
    </row>
    <row r="166" spans="1:9" ht="30" x14ac:dyDescent="0.25">
      <c r="A166" s="1" t="s">
        <v>2151</v>
      </c>
      <c r="B166" s="21" t="s">
        <v>2152</v>
      </c>
      <c r="C166" s="21" t="s">
        <v>2152</v>
      </c>
      <c r="E166" s="21" t="s">
        <v>2153</v>
      </c>
      <c r="F166" s="18">
        <v>270300</v>
      </c>
      <c r="G166" s="19" t="s">
        <v>4</v>
      </c>
      <c r="H166" s="19" t="s">
        <v>2154</v>
      </c>
      <c r="I166" s="19">
        <v>12</v>
      </c>
    </row>
    <row r="167" spans="1:9" ht="30" x14ac:dyDescent="0.25">
      <c r="A167" s="1" t="s">
        <v>2155</v>
      </c>
      <c r="B167" s="21" t="s">
        <v>2156</v>
      </c>
      <c r="C167" s="21" t="s">
        <v>2156</v>
      </c>
      <c r="E167" s="21" t="s">
        <v>2157</v>
      </c>
      <c r="F167" s="18">
        <v>260600</v>
      </c>
      <c r="G167" s="19" t="s">
        <v>4</v>
      </c>
      <c r="H167" s="19" t="s">
        <v>1056</v>
      </c>
      <c r="I167" s="19">
        <v>13</v>
      </c>
    </row>
    <row r="168" spans="1:9" ht="30" x14ac:dyDescent="0.25">
      <c r="A168" s="1" t="s">
        <v>2158</v>
      </c>
      <c r="B168" s="21" t="s">
        <v>2159</v>
      </c>
      <c r="C168" s="21" t="s">
        <v>2159</v>
      </c>
      <c r="E168" s="21" t="s">
        <v>2160</v>
      </c>
      <c r="F168" s="18">
        <v>260600</v>
      </c>
      <c r="G168" s="19" t="s">
        <v>4</v>
      </c>
      <c r="H168" s="19" t="s">
        <v>1056</v>
      </c>
      <c r="I168" s="19">
        <v>13</v>
      </c>
    </row>
    <row r="169" spans="1:9" ht="30" x14ac:dyDescent="0.25">
      <c r="A169" s="1" t="s">
        <v>2161</v>
      </c>
      <c r="B169" s="21" t="s">
        <v>2162</v>
      </c>
      <c r="C169" s="21" t="s">
        <v>2162</v>
      </c>
      <c r="E169" s="21" t="s">
        <v>2163</v>
      </c>
      <c r="F169" s="18">
        <v>258100</v>
      </c>
      <c r="G169" s="19" t="s">
        <v>4</v>
      </c>
      <c r="H169" s="19" t="s">
        <v>2164</v>
      </c>
      <c r="I169" s="19">
        <v>14</v>
      </c>
    </row>
    <row r="170" spans="1:9" ht="30" x14ac:dyDescent="0.25">
      <c r="A170" s="1" t="s">
        <v>2165</v>
      </c>
      <c r="B170" s="21" t="s">
        <v>2166</v>
      </c>
      <c r="C170" s="21" t="s">
        <v>2166</v>
      </c>
      <c r="E170" s="21" t="s">
        <v>2167</v>
      </c>
      <c r="F170" s="18">
        <v>256900</v>
      </c>
      <c r="G170" s="19" t="s">
        <v>4</v>
      </c>
      <c r="H170" s="19" t="s">
        <v>2168</v>
      </c>
      <c r="I170" s="19">
        <v>14</v>
      </c>
    </row>
    <row r="171" spans="1:9" ht="30" x14ac:dyDescent="0.25">
      <c r="A171" s="1" t="s">
        <v>2169</v>
      </c>
      <c r="B171" s="21" t="s">
        <v>2170</v>
      </c>
      <c r="C171" s="21" t="s">
        <v>2170</v>
      </c>
      <c r="E171" s="21" t="s">
        <v>2171</v>
      </c>
      <c r="F171" s="18">
        <v>249700</v>
      </c>
      <c r="G171" s="19" t="s">
        <v>5</v>
      </c>
      <c r="H171" s="19" t="s">
        <v>2172</v>
      </c>
      <c r="I171" s="19">
        <v>14</v>
      </c>
    </row>
    <row r="172" spans="1:9" ht="30" x14ac:dyDescent="0.25">
      <c r="A172" s="1" t="s">
        <v>2174</v>
      </c>
      <c r="B172" s="21" t="s">
        <v>2175</v>
      </c>
      <c r="C172" s="21" t="s">
        <v>2175</v>
      </c>
      <c r="E172" s="21" t="s">
        <v>2176</v>
      </c>
      <c r="F172" s="18">
        <v>245400</v>
      </c>
      <c r="G172" s="19" t="s">
        <v>4</v>
      </c>
      <c r="H172" s="19" t="s">
        <v>2177</v>
      </c>
      <c r="I172" s="19">
        <v>13</v>
      </c>
    </row>
    <row r="173" spans="1:9" ht="30" x14ac:dyDescent="0.25">
      <c r="A173" s="1" t="s">
        <v>2178</v>
      </c>
      <c r="B173" s="21" t="s">
        <v>2179</v>
      </c>
      <c r="C173" s="21" t="s">
        <v>2179</v>
      </c>
      <c r="E173" s="21" t="s">
        <v>2180</v>
      </c>
      <c r="F173" s="18">
        <v>242100</v>
      </c>
      <c r="G173" s="19" t="s">
        <v>5</v>
      </c>
      <c r="H173" s="19" t="s">
        <v>1492</v>
      </c>
      <c r="I173" s="19">
        <v>13</v>
      </c>
    </row>
    <row r="174" spans="1:9" ht="30" x14ac:dyDescent="0.25">
      <c r="A174" s="1" t="s">
        <v>2182</v>
      </c>
      <c r="B174" s="21" t="s">
        <v>2183</v>
      </c>
      <c r="C174" s="21" t="s">
        <v>2183</v>
      </c>
      <c r="E174" s="21" t="s">
        <v>2184</v>
      </c>
      <c r="F174" s="18">
        <v>238900</v>
      </c>
      <c r="G174" s="19" t="s">
        <v>4</v>
      </c>
      <c r="H174" s="19" t="s">
        <v>2185</v>
      </c>
      <c r="I174" s="19">
        <v>13</v>
      </c>
    </row>
    <row r="175" spans="1:9" ht="30" x14ac:dyDescent="0.25">
      <c r="A175" s="1" t="s">
        <v>2186</v>
      </c>
      <c r="B175" s="21" t="s">
        <v>2187</v>
      </c>
      <c r="C175" s="21" t="s">
        <v>2187</v>
      </c>
      <c r="E175" s="21" t="s">
        <v>2188</v>
      </c>
      <c r="F175" s="18">
        <v>237400</v>
      </c>
      <c r="G175" s="19" t="s">
        <v>4</v>
      </c>
      <c r="H175" s="19" t="s">
        <v>1129</v>
      </c>
      <c r="I175" s="19">
        <v>14</v>
      </c>
    </row>
    <row r="176" spans="1:9" ht="30" x14ac:dyDescent="0.25">
      <c r="A176" s="1" t="s">
        <v>2189</v>
      </c>
      <c r="B176" s="21" t="s">
        <v>2190</v>
      </c>
      <c r="C176" s="21" t="s">
        <v>2190</v>
      </c>
      <c r="E176" s="21" t="s">
        <v>2191</v>
      </c>
      <c r="F176" s="18">
        <v>237400</v>
      </c>
      <c r="G176" s="19" t="s">
        <v>4</v>
      </c>
      <c r="H176" s="19" t="s">
        <v>1129</v>
      </c>
      <c r="I176" s="19">
        <v>12</v>
      </c>
    </row>
    <row r="177" spans="1:9" ht="30" x14ac:dyDescent="0.25">
      <c r="A177" s="1" t="s">
        <v>2192</v>
      </c>
      <c r="B177" s="21" t="s">
        <v>2193</v>
      </c>
      <c r="C177" s="21" t="s">
        <v>2193</v>
      </c>
      <c r="E177" s="21" t="s">
        <v>2194</v>
      </c>
      <c r="F177" s="18">
        <v>237000</v>
      </c>
      <c r="G177" s="19" t="s">
        <v>5</v>
      </c>
      <c r="H177" s="19" t="s">
        <v>2195</v>
      </c>
      <c r="I177" s="19">
        <v>13</v>
      </c>
    </row>
    <row r="178" spans="1:9" ht="30" x14ac:dyDescent="0.25">
      <c r="A178" s="1" t="s">
        <v>1142</v>
      </c>
      <c r="B178" s="8" t="s">
        <v>143</v>
      </c>
      <c r="C178" s="8" t="s">
        <v>143</v>
      </c>
      <c r="E178" s="8" t="s">
        <v>142</v>
      </c>
      <c r="F178" s="18">
        <v>233300</v>
      </c>
      <c r="G178" s="19" t="s">
        <v>34</v>
      </c>
      <c r="H178" s="19" t="s">
        <v>144</v>
      </c>
      <c r="I178" s="19">
        <v>14</v>
      </c>
    </row>
    <row r="179" spans="1:9" ht="30" x14ac:dyDescent="0.25">
      <c r="A179" s="1" t="s">
        <v>2247</v>
      </c>
      <c r="B179" s="21" t="s">
        <v>2197</v>
      </c>
      <c r="C179" s="21" t="s">
        <v>2197</v>
      </c>
      <c r="E179" s="21" t="s">
        <v>2198</v>
      </c>
      <c r="F179" s="18">
        <v>219900</v>
      </c>
      <c r="G179" s="19" t="s">
        <v>4</v>
      </c>
      <c r="H179" s="19" t="s">
        <v>2199</v>
      </c>
      <c r="I179" s="19">
        <v>12</v>
      </c>
    </row>
    <row r="180" spans="1:9" ht="30" x14ac:dyDescent="0.25">
      <c r="A180" s="1" t="s">
        <v>2200</v>
      </c>
      <c r="B180" s="21" t="s">
        <v>2201</v>
      </c>
      <c r="C180" s="21" t="s">
        <v>2201</v>
      </c>
      <c r="E180" s="21" t="s">
        <v>2202</v>
      </c>
      <c r="F180" s="18">
        <v>217900</v>
      </c>
      <c r="G180" s="19" t="s">
        <v>4</v>
      </c>
      <c r="H180" s="19" t="s">
        <v>1136</v>
      </c>
      <c r="I180" s="19">
        <v>12</v>
      </c>
    </row>
    <row r="181" spans="1:9" ht="30" x14ac:dyDescent="0.25">
      <c r="A181" s="1" t="s">
        <v>2203</v>
      </c>
      <c r="B181" s="21" t="s">
        <v>305</v>
      </c>
      <c r="C181" s="21" t="s">
        <v>305</v>
      </c>
      <c r="E181" s="21" t="s">
        <v>306</v>
      </c>
      <c r="F181" s="18">
        <v>207300</v>
      </c>
      <c r="G181" s="19" t="s">
        <v>4</v>
      </c>
      <c r="H181" s="19" t="s">
        <v>273</v>
      </c>
      <c r="I181" s="19">
        <v>14</v>
      </c>
    </row>
    <row r="182" spans="1:9" ht="30" x14ac:dyDescent="0.25">
      <c r="A182" s="1" t="s">
        <v>2204</v>
      </c>
      <c r="B182" s="21" t="s">
        <v>2205</v>
      </c>
      <c r="C182" s="21" t="s">
        <v>2205</v>
      </c>
      <c r="E182" s="21" t="s">
        <v>2206</v>
      </c>
      <c r="F182" s="18">
        <v>197500</v>
      </c>
      <c r="G182" s="19" t="s">
        <v>4</v>
      </c>
      <c r="H182" s="19" t="s">
        <v>2207</v>
      </c>
      <c r="I182" s="19">
        <v>14</v>
      </c>
    </row>
    <row r="183" spans="1:9" ht="30" x14ac:dyDescent="0.25">
      <c r="A183" s="1" t="s">
        <v>2208</v>
      </c>
      <c r="B183" s="21" t="s">
        <v>2209</v>
      </c>
      <c r="C183" s="21" t="s">
        <v>2209</v>
      </c>
      <c r="E183" s="21" t="s">
        <v>2210</v>
      </c>
      <c r="F183" s="18">
        <v>190900</v>
      </c>
      <c r="G183" s="19" t="s">
        <v>4</v>
      </c>
      <c r="H183" s="19" t="s">
        <v>2211</v>
      </c>
      <c r="I183" s="19">
        <v>12</v>
      </c>
    </row>
    <row r="184" spans="1:9" ht="30" x14ac:dyDescent="0.25">
      <c r="A184" s="1" t="s">
        <v>3073</v>
      </c>
      <c r="B184" s="21" t="s">
        <v>316</v>
      </c>
      <c r="C184" s="21" t="s">
        <v>316</v>
      </c>
      <c r="E184" s="21" t="s">
        <v>317</v>
      </c>
      <c r="F184" s="18">
        <v>180300</v>
      </c>
      <c r="G184" s="19" t="s">
        <v>4</v>
      </c>
      <c r="H184" s="19" t="s">
        <v>273</v>
      </c>
      <c r="I184" s="19">
        <v>12</v>
      </c>
    </row>
    <row r="185" spans="1:9" ht="30" x14ac:dyDescent="0.25">
      <c r="A185" s="1" t="s">
        <v>3074</v>
      </c>
      <c r="B185" s="21" t="s">
        <v>318</v>
      </c>
      <c r="C185" s="21" t="s">
        <v>318</v>
      </c>
      <c r="E185" s="21" t="s">
        <v>327</v>
      </c>
      <c r="F185" s="18">
        <v>175800</v>
      </c>
      <c r="G185" s="19" t="s">
        <v>4</v>
      </c>
      <c r="H185" s="19" t="s">
        <v>273</v>
      </c>
      <c r="I185" s="19">
        <v>14</v>
      </c>
    </row>
    <row r="186" spans="1:9" ht="30" x14ac:dyDescent="0.25">
      <c r="A186" s="1" t="s">
        <v>3075</v>
      </c>
      <c r="B186" s="21" t="s">
        <v>319</v>
      </c>
      <c r="C186" s="21" t="s">
        <v>319</v>
      </c>
      <c r="E186" s="21" t="s">
        <v>326</v>
      </c>
      <c r="F186" s="18">
        <v>171300</v>
      </c>
      <c r="G186" s="19" t="s">
        <v>4</v>
      </c>
      <c r="H186" s="19" t="s">
        <v>273</v>
      </c>
      <c r="I186" s="19">
        <v>14</v>
      </c>
    </row>
    <row r="187" spans="1:9" ht="30" x14ac:dyDescent="0.25">
      <c r="A187" s="1" t="s">
        <v>2212</v>
      </c>
      <c r="B187" s="21" t="s">
        <v>290</v>
      </c>
      <c r="C187" s="21" t="s">
        <v>290</v>
      </c>
      <c r="E187" s="21" t="s">
        <v>291</v>
      </c>
      <c r="F187" s="18">
        <v>167700</v>
      </c>
      <c r="G187" s="19" t="s">
        <v>4</v>
      </c>
      <c r="H187" s="19" t="s">
        <v>292</v>
      </c>
      <c r="I187" s="19">
        <v>12</v>
      </c>
    </row>
    <row r="188" spans="1:9" ht="30" x14ac:dyDescent="0.25">
      <c r="A188" s="1" t="s">
        <v>2213</v>
      </c>
      <c r="B188" s="21" t="s">
        <v>2214</v>
      </c>
      <c r="C188" s="21" t="s">
        <v>2214</v>
      </c>
      <c r="E188" s="21" t="s">
        <v>2215</v>
      </c>
      <c r="F188" s="18">
        <v>166100</v>
      </c>
      <c r="G188" s="19" t="s">
        <v>4</v>
      </c>
      <c r="H188" s="19" t="s">
        <v>273</v>
      </c>
      <c r="I188" s="19">
        <v>13</v>
      </c>
    </row>
    <row r="189" spans="1:9" ht="30" x14ac:dyDescent="0.25">
      <c r="A189" s="1" t="s">
        <v>2216</v>
      </c>
      <c r="B189" s="21" t="s">
        <v>322</v>
      </c>
      <c r="C189" s="21" t="s">
        <v>322</v>
      </c>
      <c r="E189" s="21" t="s">
        <v>323</v>
      </c>
      <c r="F189" s="18">
        <v>162300</v>
      </c>
      <c r="G189" s="19" t="s">
        <v>4</v>
      </c>
      <c r="H189" s="19" t="s">
        <v>273</v>
      </c>
      <c r="I189" s="19">
        <v>14</v>
      </c>
    </row>
    <row r="190" spans="1:9" ht="30" customHeight="1" x14ac:dyDescent="0.25">
      <c r="A190" s="1" t="s">
        <v>3076</v>
      </c>
      <c r="B190" s="21" t="s">
        <v>324</v>
      </c>
      <c r="C190" s="21" t="s">
        <v>324</v>
      </c>
      <c r="E190" s="21" t="s">
        <v>325</v>
      </c>
      <c r="F190" s="18">
        <v>157800</v>
      </c>
      <c r="G190" s="19" t="s">
        <v>4</v>
      </c>
      <c r="H190" s="19" t="s">
        <v>273</v>
      </c>
      <c r="I190" s="19">
        <v>12</v>
      </c>
    </row>
    <row r="191" spans="1:9" ht="30" x14ac:dyDescent="0.25">
      <c r="A191" s="1" t="s">
        <v>2217</v>
      </c>
      <c r="B191" s="21" t="s">
        <v>2218</v>
      </c>
      <c r="C191" s="21" t="s">
        <v>2218</v>
      </c>
      <c r="E191" s="21" t="s">
        <v>2219</v>
      </c>
      <c r="F191" s="18">
        <v>152000</v>
      </c>
      <c r="G191" s="19" t="s">
        <v>4</v>
      </c>
      <c r="H191" s="19" t="s">
        <v>1177</v>
      </c>
      <c r="I191" s="19">
        <v>13</v>
      </c>
    </row>
    <row r="192" spans="1:9" ht="30" x14ac:dyDescent="0.25">
      <c r="A192" s="1" t="s">
        <v>2220</v>
      </c>
      <c r="B192" s="21" t="s">
        <v>330</v>
      </c>
      <c r="C192" s="21" t="s">
        <v>330</v>
      </c>
      <c r="E192" s="21" t="s">
        <v>331</v>
      </c>
      <c r="F192" s="18">
        <v>148800</v>
      </c>
      <c r="G192" s="19" t="s">
        <v>4</v>
      </c>
      <c r="H192" s="19" t="s">
        <v>273</v>
      </c>
      <c r="I192" s="19">
        <v>14</v>
      </c>
    </row>
    <row r="193" spans="1:9" ht="30" x14ac:dyDescent="0.25">
      <c r="A193" s="1" t="s">
        <v>2221</v>
      </c>
      <c r="B193" s="21" t="s">
        <v>2222</v>
      </c>
      <c r="C193" s="21" t="s">
        <v>2222</v>
      </c>
      <c r="E193" s="21" t="s">
        <v>2223</v>
      </c>
      <c r="F193" s="18">
        <v>147700</v>
      </c>
      <c r="G193" s="19" t="s">
        <v>4</v>
      </c>
      <c r="H193" s="19" t="s">
        <v>2224</v>
      </c>
      <c r="I193" s="19">
        <v>12</v>
      </c>
    </row>
    <row r="194" spans="1:9" ht="30" x14ac:dyDescent="0.25">
      <c r="A194" s="1" t="s">
        <v>2225</v>
      </c>
      <c r="B194" s="21" t="s">
        <v>2226</v>
      </c>
      <c r="C194" s="21" t="s">
        <v>2226</v>
      </c>
      <c r="E194" s="21" t="s">
        <v>2227</v>
      </c>
      <c r="F194" s="18">
        <v>147700</v>
      </c>
      <c r="G194" s="19" t="s">
        <v>4</v>
      </c>
      <c r="H194" s="19" t="s">
        <v>2224</v>
      </c>
      <c r="I194" s="19">
        <v>14</v>
      </c>
    </row>
    <row r="195" spans="1:9" ht="30" x14ac:dyDescent="0.25">
      <c r="A195" s="1" t="s">
        <v>442</v>
      </c>
      <c r="B195" s="21" t="s">
        <v>198</v>
      </c>
      <c r="C195" s="21" t="s">
        <v>198</v>
      </c>
      <c r="E195" s="21" t="s">
        <v>199</v>
      </c>
      <c r="F195" s="18">
        <v>144900</v>
      </c>
      <c r="G195" s="19" t="s">
        <v>5</v>
      </c>
      <c r="H195" s="19" t="s">
        <v>273</v>
      </c>
      <c r="I195" s="19">
        <v>14</v>
      </c>
    </row>
    <row r="196" spans="1:9" ht="30" x14ac:dyDescent="0.25">
      <c r="A196" s="1" t="s">
        <v>2228</v>
      </c>
      <c r="B196" s="21" t="s">
        <v>336</v>
      </c>
      <c r="C196" s="21" t="s">
        <v>336</v>
      </c>
      <c r="E196" s="21" t="s">
        <v>337</v>
      </c>
      <c r="F196" s="18">
        <v>139800</v>
      </c>
      <c r="G196" s="19" t="s">
        <v>5</v>
      </c>
      <c r="H196" s="19" t="s">
        <v>273</v>
      </c>
      <c r="I196" s="19">
        <v>14</v>
      </c>
    </row>
    <row r="197" spans="1:9" ht="30" x14ac:dyDescent="0.25">
      <c r="A197" s="1" t="s">
        <v>1245</v>
      </c>
      <c r="B197" s="8" t="s">
        <v>339</v>
      </c>
      <c r="C197" s="8" t="s">
        <v>339</v>
      </c>
      <c r="D197" s="33"/>
      <c r="E197" s="8" t="s">
        <v>340</v>
      </c>
      <c r="F197" s="18">
        <v>130800</v>
      </c>
      <c r="G197" s="19" t="s">
        <v>34</v>
      </c>
      <c r="H197" s="19" t="s">
        <v>273</v>
      </c>
      <c r="I197" s="19">
        <v>12</v>
      </c>
    </row>
    <row r="198" spans="1:9" ht="30" x14ac:dyDescent="0.25">
      <c r="A198" s="1" t="s">
        <v>2230</v>
      </c>
      <c r="B198" s="21" t="s">
        <v>2231</v>
      </c>
      <c r="C198" s="21" t="s">
        <v>2231</v>
      </c>
      <c r="E198" s="21" t="s">
        <v>2232</v>
      </c>
      <c r="F198" s="18">
        <v>130300</v>
      </c>
      <c r="G198" s="19" t="s">
        <v>4</v>
      </c>
      <c r="H198" s="19" t="s">
        <v>2233</v>
      </c>
      <c r="I198" s="19">
        <v>14</v>
      </c>
    </row>
    <row r="199" spans="1:9" ht="30" x14ac:dyDescent="0.25">
      <c r="A199" s="1" t="s">
        <v>2234</v>
      </c>
      <c r="B199" s="21" t="s">
        <v>341</v>
      </c>
      <c r="C199" s="21" t="s">
        <v>341</v>
      </c>
      <c r="E199" s="21" t="s">
        <v>342</v>
      </c>
      <c r="F199" s="18">
        <v>126300</v>
      </c>
      <c r="G199" s="19" t="s">
        <v>4</v>
      </c>
      <c r="H199" s="19" t="s">
        <v>273</v>
      </c>
      <c r="I199" s="19">
        <v>14</v>
      </c>
    </row>
    <row r="200" spans="1:9" ht="30" x14ac:dyDescent="0.25">
      <c r="A200" s="1" t="s">
        <v>2235</v>
      </c>
      <c r="B200" s="21" t="s">
        <v>2236</v>
      </c>
      <c r="C200" s="21" t="s">
        <v>2236</v>
      </c>
      <c r="E200" s="21" t="s">
        <v>2237</v>
      </c>
      <c r="F200" s="18">
        <v>123900</v>
      </c>
      <c r="G200" s="19" t="s">
        <v>5</v>
      </c>
      <c r="H200" s="19" t="s">
        <v>273</v>
      </c>
      <c r="I200" s="19">
        <v>13</v>
      </c>
    </row>
    <row r="201" spans="1:9" ht="30" x14ac:dyDescent="0.25">
      <c r="A201" s="1" t="s">
        <v>2238</v>
      </c>
      <c r="B201" s="21" t="s">
        <v>2239</v>
      </c>
      <c r="C201" s="21" t="s">
        <v>2239</v>
      </c>
      <c r="E201" s="21" t="s">
        <v>2240</v>
      </c>
      <c r="F201" s="18">
        <v>123900</v>
      </c>
      <c r="G201" s="19" t="s">
        <v>4</v>
      </c>
      <c r="H201" s="19" t="s">
        <v>273</v>
      </c>
      <c r="I201" s="19">
        <v>12</v>
      </c>
    </row>
    <row r="202" spans="1:9" ht="30" x14ac:dyDescent="0.25">
      <c r="A202" s="1" t="s">
        <v>2241</v>
      </c>
      <c r="B202" s="21" t="s">
        <v>2242</v>
      </c>
      <c r="C202" s="21" t="s">
        <v>2242</v>
      </c>
      <c r="E202" s="21" t="s">
        <v>2243</v>
      </c>
      <c r="F202" s="18">
        <v>123900</v>
      </c>
      <c r="G202" s="19" t="s">
        <v>4</v>
      </c>
      <c r="H202" s="19" t="s">
        <v>273</v>
      </c>
      <c r="I202" s="19">
        <v>13</v>
      </c>
    </row>
    <row r="203" spans="1:9" ht="30" x14ac:dyDescent="0.25">
      <c r="A203" s="1" t="s">
        <v>2244</v>
      </c>
      <c r="B203" s="21" t="s">
        <v>2245</v>
      </c>
      <c r="C203" s="21" t="s">
        <v>2245</v>
      </c>
      <c r="E203" s="21" t="s">
        <v>2246</v>
      </c>
      <c r="F203" s="18">
        <v>123900</v>
      </c>
      <c r="G203" s="19" t="s">
        <v>5</v>
      </c>
      <c r="H203" s="19" t="s">
        <v>273</v>
      </c>
      <c r="I203" s="19">
        <v>13</v>
      </c>
    </row>
    <row r="204" spans="1:9" ht="30" x14ac:dyDescent="0.25">
      <c r="A204" s="1" t="s">
        <v>2250</v>
      </c>
      <c r="B204" s="21" t="s">
        <v>2251</v>
      </c>
      <c r="C204" s="21" t="s">
        <v>2251</v>
      </c>
      <c r="E204" s="21" t="s">
        <v>2252</v>
      </c>
      <c r="F204" s="18">
        <v>123900</v>
      </c>
      <c r="G204" s="19" t="s">
        <v>4</v>
      </c>
      <c r="H204" s="19" t="s">
        <v>273</v>
      </c>
      <c r="I204" s="19">
        <v>13</v>
      </c>
    </row>
    <row r="205" spans="1:9" ht="30" x14ac:dyDescent="0.25">
      <c r="A205" s="1" t="s">
        <v>2253</v>
      </c>
      <c r="B205" s="21" t="s">
        <v>2254</v>
      </c>
      <c r="C205" s="21" t="s">
        <v>2254</v>
      </c>
      <c r="E205" s="21" t="s">
        <v>2255</v>
      </c>
      <c r="F205" s="18">
        <v>123900</v>
      </c>
      <c r="G205" s="19" t="s">
        <v>5</v>
      </c>
      <c r="H205" s="19" t="s">
        <v>273</v>
      </c>
      <c r="I205" s="19">
        <v>14</v>
      </c>
    </row>
    <row r="206" spans="1:9" ht="30" x14ac:dyDescent="0.25">
      <c r="A206" s="1" t="s">
        <v>2257</v>
      </c>
      <c r="B206" s="21" t="s">
        <v>2258</v>
      </c>
      <c r="C206" s="21" t="s">
        <v>2258</v>
      </c>
      <c r="E206" s="21" t="s">
        <v>2259</v>
      </c>
      <c r="F206" s="18">
        <v>123900</v>
      </c>
      <c r="G206" s="19" t="s">
        <v>4</v>
      </c>
      <c r="H206" s="19" t="s">
        <v>273</v>
      </c>
      <c r="I206" s="19">
        <v>13</v>
      </c>
    </row>
    <row r="207" spans="1:9" ht="30" x14ac:dyDescent="0.25">
      <c r="A207" s="1" t="s">
        <v>2260</v>
      </c>
      <c r="B207" s="21" t="s">
        <v>2261</v>
      </c>
      <c r="C207" s="21" t="s">
        <v>2261</v>
      </c>
      <c r="E207" s="21" t="s">
        <v>2262</v>
      </c>
      <c r="F207" s="18">
        <v>123900</v>
      </c>
      <c r="G207" s="19" t="s">
        <v>5</v>
      </c>
      <c r="H207" s="19" t="s">
        <v>273</v>
      </c>
      <c r="I207" s="19">
        <v>12</v>
      </c>
    </row>
    <row r="208" spans="1:9" ht="30" x14ac:dyDescent="0.25">
      <c r="A208" s="1" t="s">
        <v>2264</v>
      </c>
      <c r="B208" s="21" t="s">
        <v>2265</v>
      </c>
      <c r="C208" s="21" t="s">
        <v>2265</v>
      </c>
      <c r="E208" s="21" t="s">
        <v>3069</v>
      </c>
      <c r="F208" s="18">
        <v>123900</v>
      </c>
      <c r="G208" s="19" t="s">
        <v>5</v>
      </c>
      <c r="H208" s="19" t="s">
        <v>273</v>
      </c>
      <c r="I208" s="19">
        <v>12</v>
      </c>
    </row>
    <row r="209" spans="1:9" ht="30" x14ac:dyDescent="0.25">
      <c r="A209" s="1" t="s">
        <v>2280</v>
      </c>
      <c r="B209" s="21" t="s">
        <v>2266</v>
      </c>
      <c r="C209" s="21" t="s">
        <v>2266</v>
      </c>
      <c r="E209" s="21" t="s">
        <v>2267</v>
      </c>
      <c r="F209" s="18">
        <v>123900</v>
      </c>
      <c r="G209" s="19" t="s">
        <v>5</v>
      </c>
      <c r="H209" s="19" t="s">
        <v>273</v>
      </c>
      <c r="I209" s="19">
        <v>13</v>
      </c>
    </row>
    <row r="210" spans="1:9" ht="30" x14ac:dyDescent="0.25">
      <c r="A210" s="1" t="s">
        <v>2270</v>
      </c>
      <c r="B210" s="21" t="s">
        <v>2271</v>
      </c>
      <c r="C210" s="21" t="s">
        <v>2271</v>
      </c>
      <c r="E210" s="21" t="s">
        <v>2272</v>
      </c>
      <c r="F210" s="18">
        <v>123900</v>
      </c>
      <c r="G210" s="19" t="s">
        <v>4</v>
      </c>
      <c r="H210" s="19" t="s">
        <v>273</v>
      </c>
      <c r="I210" s="19">
        <v>13</v>
      </c>
    </row>
    <row r="211" spans="1:9" ht="30" x14ac:dyDescent="0.25">
      <c r="A211" s="1" t="s">
        <v>2273</v>
      </c>
      <c r="B211" s="21" t="s">
        <v>2274</v>
      </c>
      <c r="C211" s="21" t="s">
        <v>2274</v>
      </c>
      <c r="E211" s="21" t="s">
        <v>2275</v>
      </c>
      <c r="F211" s="18">
        <v>123900</v>
      </c>
      <c r="G211" s="19" t="s">
        <v>4</v>
      </c>
      <c r="H211" s="19" t="s">
        <v>273</v>
      </c>
      <c r="I211" s="19">
        <v>12</v>
      </c>
    </row>
    <row r="212" spans="1:9" ht="30" x14ac:dyDescent="0.25">
      <c r="A212" s="1" t="s">
        <v>2276</v>
      </c>
      <c r="B212" s="21" t="s">
        <v>2277</v>
      </c>
      <c r="C212" s="21" t="s">
        <v>2277</v>
      </c>
      <c r="E212" s="21" t="s">
        <v>2278</v>
      </c>
      <c r="F212" s="18">
        <v>123900</v>
      </c>
      <c r="G212" s="19" t="s">
        <v>4</v>
      </c>
      <c r="H212" s="19" t="s">
        <v>273</v>
      </c>
      <c r="I212" s="19">
        <v>12</v>
      </c>
    </row>
    <row r="213" spans="1:9" ht="30" x14ac:dyDescent="0.25">
      <c r="A213" s="1" t="s">
        <v>2279</v>
      </c>
      <c r="B213" s="21" t="s">
        <v>2281</v>
      </c>
      <c r="C213" s="21" t="s">
        <v>2281</v>
      </c>
      <c r="E213" s="21" t="s">
        <v>2282</v>
      </c>
      <c r="F213" s="18">
        <v>123900</v>
      </c>
      <c r="G213" s="19" t="s">
        <v>5</v>
      </c>
      <c r="H213" s="19" t="s">
        <v>273</v>
      </c>
      <c r="I213" s="19">
        <v>12</v>
      </c>
    </row>
    <row r="214" spans="1:9" ht="30" x14ac:dyDescent="0.25">
      <c r="A214" s="1" t="s">
        <v>2284</v>
      </c>
      <c r="B214" s="21" t="s">
        <v>2285</v>
      </c>
      <c r="C214" s="21" t="s">
        <v>2285</v>
      </c>
      <c r="E214" s="21" t="s">
        <v>2286</v>
      </c>
      <c r="F214" s="18">
        <v>123900</v>
      </c>
      <c r="G214" s="19" t="s">
        <v>4</v>
      </c>
      <c r="H214" s="19" t="s">
        <v>273</v>
      </c>
      <c r="I214" s="19">
        <v>12</v>
      </c>
    </row>
    <row r="215" spans="1:9" ht="30" x14ac:dyDescent="0.25">
      <c r="A215" s="1" t="s">
        <v>2287</v>
      </c>
      <c r="B215" s="21" t="s">
        <v>2288</v>
      </c>
      <c r="C215" s="21" t="s">
        <v>2288</v>
      </c>
      <c r="E215" s="21" t="s">
        <v>2289</v>
      </c>
      <c r="F215" s="18">
        <v>123900</v>
      </c>
      <c r="G215" s="19" t="s">
        <v>5</v>
      </c>
      <c r="H215" s="19" t="s">
        <v>273</v>
      </c>
      <c r="I215" s="19">
        <v>14</v>
      </c>
    </row>
    <row r="216" spans="1:9" ht="30" x14ac:dyDescent="0.25">
      <c r="A216" s="1" t="s">
        <v>2291</v>
      </c>
      <c r="B216" s="21" t="s">
        <v>2292</v>
      </c>
      <c r="C216" s="21" t="s">
        <v>2292</v>
      </c>
      <c r="E216" s="21" t="s">
        <v>2293</v>
      </c>
      <c r="F216" s="18">
        <v>123900</v>
      </c>
      <c r="G216" s="19" t="s">
        <v>4</v>
      </c>
      <c r="H216" s="19" t="s">
        <v>2294</v>
      </c>
      <c r="I216" s="19">
        <v>13</v>
      </c>
    </row>
    <row r="217" spans="1:9" ht="30" x14ac:dyDescent="0.25">
      <c r="A217" s="1" t="s">
        <v>2295</v>
      </c>
      <c r="B217" s="21" t="s">
        <v>343</v>
      </c>
      <c r="C217" s="21" t="s">
        <v>343</v>
      </c>
      <c r="E217" s="21" t="s">
        <v>344</v>
      </c>
      <c r="F217" s="18">
        <v>121800</v>
      </c>
      <c r="G217" s="19" t="s">
        <v>4</v>
      </c>
      <c r="H217" s="19" t="s">
        <v>273</v>
      </c>
      <c r="I217" s="19">
        <v>14</v>
      </c>
    </row>
    <row r="218" spans="1:9" ht="30" x14ac:dyDescent="0.25">
      <c r="A218" s="1" t="s">
        <v>2296</v>
      </c>
      <c r="B218" s="21" t="s">
        <v>2297</v>
      </c>
      <c r="C218" s="21" t="s">
        <v>2297</v>
      </c>
      <c r="E218" s="21" t="s">
        <v>2298</v>
      </c>
      <c r="F218" s="18">
        <v>117400</v>
      </c>
      <c r="G218" s="19" t="s">
        <v>4</v>
      </c>
      <c r="H218" s="19" t="s">
        <v>273</v>
      </c>
      <c r="I218" s="19">
        <v>12</v>
      </c>
    </row>
    <row r="219" spans="1:9" ht="30" x14ac:dyDescent="0.25">
      <c r="A219" s="1" t="s">
        <v>2307</v>
      </c>
      <c r="B219" s="21" t="s">
        <v>347</v>
      </c>
      <c r="C219" s="21" t="s">
        <v>347</v>
      </c>
      <c r="E219" s="21" t="s">
        <v>348</v>
      </c>
      <c r="F219" s="18">
        <v>117300</v>
      </c>
      <c r="G219" s="19" t="s">
        <v>4</v>
      </c>
      <c r="H219" s="19" t="s">
        <v>273</v>
      </c>
      <c r="I219" s="19">
        <v>13</v>
      </c>
    </row>
    <row r="220" spans="1:9" ht="30" x14ac:dyDescent="0.25">
      <c r="A220" s="1" t="s">
        <v>2308</v>
      </c>
      <c r="B220" s="21" t="s">
        <v>349</v>
      </c>
      <c r="C220" s="21" t="s">
        <v>349</v>
      </c>
      <c r="E220" s="21" t="s">
        <v>350</v>
      </c>
      <c r="F220" s="18">
        <v>117300</v>
      </c>
      <c r="G220" s="19" t="s">
        <v>5</v>
      </c>
      <c r="H220" s="19" t="s">
        <v>273</v>
      </c>
      <c r="I220" s="19">
        <v>12</v>
      </c>
    </row>
    <row r="221" spans="1:9" ht="30" x14ac:dyDescent="0.25">
      <c r="A221" s="1" t="s">
        <v>2309</v>
      </c>
      <c r="B221" s="21" t="s">
        <v>351</v>
      </c>
      <c r="C221" s="21" t="s">
        <v>351</v>
      </c>
      <c r="E221" s="21" t="s">
        <v>352</v>
      </c>
      <c r="F221" s="18">
        <v>117300</v>
      </c>
      <c r="G221" s="19" t="s">
        <v>4</v>
      </c>
      <c r="H221" s="19" t="s">
        <v>273</v>
      </c>
      <c r="I221" s="19">
        <v>12</v>
      </c>
    </row>
    <row r="222" spans="1:9" ht="30" x14ac:dyDescent="0.25">
      <c r="A222" s="1" t="s">
        <v>2306</v>
      </c>
      <c r="B222" s="21" t="s">
        <v>353</v>
      </c>
      <c r="C222" s="21" t="s">
        <v>353</v>
      </c>
      <c r="E222" s="21" t="s">
        <v>354</v>
      </c>
      <c r="F222" s="18">
        <v>117300</v>
      </c>
      <c r="G222" s="19" t="s">
        <v>4</v>
      </c>
      <c r="H222" s="19" t="s">
        <v>273</v>
      </c>
      <c r="I222" s="19">
        <v>12</v>
      </c>
    </row>
    <row r="223" spans="1:9" ht="30" x14ac:dyDescent="0.25">
      <c r="A223" s="1" t="s">
        <v>2311</v>
      </c>
      <c r="B223" s="21" t="s">
        <v>367</v>
      </c>
      <c r="C223" s="21" t="s">
        <v>367</v>
      </c>
      <c r="E223" s="21" t="s">
        <v>368</v>
      </c>
      <c r="F223" s="18">
        <v>117300</v>
      </c>
      <c r="G223" s="19" t="s">
        <v>4</v>
      </c>
      <c r="H223" s="19" t="s">
        <v>273</v>
      </c>
      <c r="I223" s="19">
        <v>12</v>
      </c>
    </row>
    <row r="224" spans="1:9" ht="30" x14ac:dyDescent="0.25">
      <c r="A224" s="1" t="s">
        <v>2310</v>
      </c>
      <c r="B224" s="21" t="s">
        <v>369</v>
      </c>
      <c r="C224" s="21" t="s">
        <v>369</v>
      </c>
      <c r="E224" s="21" t="s">
        <v>370</v>
      </c>
      <c r="F224" s="18">
        <v>117300</v>
      </c>
      <c r="G224" s="19" t="s">
        <v>4</v>
      </c>
      <c r="H224" s="19" t="s">
        <v>273</v>
      </c>
      <c r="I224" s="19">
        <v>12</v>
      </c>
    </row>
    <row r="225" spans="1:9" ht="30" x14ac:dyDescent="0.25">
      <c r="A225" s="1" t="s">
        <v>1322</v>
      </c>
      <c r="B225" s="8" t="s">
        <v>1320</v>
      </c>
      <c r="C225" s="8" t="s">
        <v>1320</v>
      </c>
      <c r="D225" s="33"/>
      <c r="E225" s="8" t="s">
        <v>1321</v>
      </c>
      <c r="F225" s="18">
        <v>117300</v>
      </c>
      <c r="G225" s="19" t="s">
        <v>34</v>
      </c>
      <c r="H225" s="19" t="s">
        <v>273</v>
      </c>
      <c r="I225" s="19">
        <v>13</v>
      </c>
    </row>
    <row r="226" spans="1:9" ht="30" x14ac:dyDescent="0.25">
      <c r="A226" s="1" t="s">
        <v>1345</v>
      </c>
      <c r="B226" s="8" t="s">
        <v>1343</v>
      </c>
      <c r="C226" s="8" t="s">
        <v>1343</v>
      </c>
      <c r="D226" s="33"/>
      <c r="E226" s="8" t="s">
        <v>1344</v>
      </c>
      <c r="F226" s="18">
        <v>117300</v>
      </c>
      <c r="G226" s="19" t="s">
        <v>34</v>
      </c>
      <c r="H226" s="19" t="s">
        <v>273</v>
      </c>
      <c r="I226" s="19">
        <v>13</v>
      </c>
    </row>
    <row r="227" spans="1:9" ht="30" x14ac:dyDescent="0.25">
      <c r="A227" s="1" t="s">
        <v>1365</v>
      </c>
      <c r="B227" s="8" t="s">
        <v>1363</v>
      </c>
      <c r="C227" s="8" t="s">
        <v>1363</v>
      </c>
      <c r="D227" s="33"/>
      <c r="E227" s="8" t="s">
        <v>1364</v>
      </c>
      <c r="F227" s="18">
        <v>117300</v>
      </c>
      <c r="G227" s="19" t="s">
        <v>34</v>
      </c>
      <c r="H227" s="19" t="s">
        <v>273</v>
      </c>
      <c r="I227" s="19">
        <v>12</v>
      </c>
    </row>
    <row r="228" spans="1:9" ht="30" x14ac:dyDescent="0.25">
      <c r="A228" s="1" t="s">
        <v>2299</v>
      </c>
      <c r="B228" s="21" t="s">
        <v>2300</v>
      </c>
      <c r="C228" s="21" t="s">
        <v>2300</v>
      </c>
      <c r="E228" s="21" t="s">
        <v>2301</v>
      </c>
      <c r="F228" s="18">
        <v>117300</v>
      </c>
      <c r="G228" s="19" t="s">
        <v>5</v>
      </c>
      <c r="H228" s="19" t="s">
        <v>273</v>
      </c>
      <c r="I228" s="19">
        <v>13</v>
      </c>
    </row>
    <row r="229" spans="1:9" ht="30" x14ac:dyDescent="0.25">
      <c r="A229" s="1" t="s">
        <v>2302</v>
      </c>
      <c r="B229" s="21" t="s">
        <v>2303</v>
      </c>
      <c r="C229" s="21" t="s">
        <v>2303</v>
      </c>
      <c r="E229" s="21" t="s">
        <v>2304</v>
      </c>
      <c r="F229" s="18">
        <v>117300</v>
      </c>
      <c r="G229" s="19" t="s">
        <v>4</v>
      </c>
      <c r="H229" s="19" t="s">
        <v>273</v>
      </c>
      <c r="I229" s="19">
        <v>13</v>
      </c>
    </row>
    <row r="230" spans="1:9" ht="30" x14ac:dyDescent="0.25">
      <c r="A230" s="1" t="s">
        <v>2312</v>
      </c>
      <c r="B230" s="21" t="s">
        <v>2313</v>
      </c>
      <c r="C230" s="21" t="s">
        <v>2313</v>
      </c>
      <c r="E230" s="21" t="s">
        <v>2314</v>
      </c>
      <c r="F230" s="18">
        <v>117300</v>
      </c>
      <c r="G230" s="19" t="s">
        <v>5</v>
      </c>
      <c r="H230" s="19" t="s">
        <v>273</v>
      </c>
      <c r="I230" s="19">
        <v>13</v>
      </c>
    </row>
    <row r="231" spans="1:9" ht="30" x14ac:dyDescent="0.25">
      <c r="A231" s="1" t="s">
        <v>2316</v>
      </c>
      <c r="B231" s="21" t="s">
        <v>2317</v>
      </c>
      <c r="C231" s="21" t="s">
        <v>2317</v>
      </c>
      <c r="E231" s="21" t="s">
        <v>2318</v>
      </c>
      <c r="F231" s="18">
        <v>117300</v>
      </c>
      <c r="G231" s="19" t="s">
        <v>4</v>
      </c>
      <c r="H231" s="19" t="s">
        <v>273</v>
      </c>
      <c r="I231" s="19">
        <v>13</v>
      </c>
    </row>
    <row r="232" spans="1:9" ht="30" x14ac:dyDescent="0.25">
      <c r="A232" s="1" t="s">
        <v>2319</v>
      </c>
      <c r="B232" s="21" t="s">
        <v>2320</v>
      </c>
      <c r="C232" s="21" t="s">
        <v>2320</v>
      </c>
      <c r="E232" s="21" t="s">
        <v>2321</v>
      </c>
      <c r="F232" s="18">
        <v>117300</v>
      </c>
      <c r="G232" s="19" t="s">
        <v>4</v>
      </c>
      <c r="H232" s="19" t="s">
        <v>273</v>
      </c>
      <c r="I232" s="19">
        <v>12</v>
      </c>
    </row>
    <row r="233" spans="1:9" ht="30" x14ac:dyDescent="0.25">
      <c r="A233" s="1" t="s">
        <v>2322</v>
      </c>
      <c r="B233" s="21" t="s">
        <v>2323</v>
      </c>
      <c r="C233" s="21" t="s">
        <v>2323</v>
      </c>
      <c r="E233" s="21" t="s">
        <v>2324</v>
      </c>
      <c r="F233" s="18">
        <v>117300</v>
      </c>
      <c r="G233" s="19" t="s">
        <v>5</v>
      </c>
      <c r="H233" s="19" t="s">
        <v>273</v>
      </c>
      <c r="I233" s="19">
        <v>13</v>
      </c>
    </row>
    <row r="234" spans="1:9" ht="30" x14ac:dyDescent="0.25">
      <c r="A234" s="1" t="s">
        <v>2326</v>
      </c>
      <c r="B234" s="21" t="s">
        <v>2327</v>
      </c>
      <c r="C234" s="21" t="s">
        <v>2327</v>
      </c>
      <c r="E234" s="21" t="s">
        <v>2328</v>
      </c>
      <c r="F234" s="18">
        <v>117300</v>
      </c>
      <c r="G234" s="19" t="s">
        <v>4</v>
      </c>
      <c r="H234" s="19" t="s">
        <v>273</v>
      </c>
      <c r="I234" s="19">
        <v>14</v>
      </c>
    </row>
    <row r="235" spans="1:9" ht="30" x14ac:dyDescent="0.25">
      <c r="A235" s="1" t="s">
        <v>2329</v>
      </c>
      <c r="B235" s="21" t="s">
        <v>2330</v>
      </c>
      <c r="C235" s="21" t="s">
        <v>2330</v>
      </c>
      <c r="E235" s="21" t="s">
        <v>2331</v>
      </c>
      <c r="F235" s="18">
        <v>117300</v>
      </c>
      <c r="G235" s="19" t="s">
        <v>4</v>
      </c>
      <c r="H235" s="19" t="s">
        <v>273</v>
      </c>
      <c r="I235" s="19">
        <v>13</v>
      </c>
    </row>
    <row r="236" spans="1:9" ht="30" x14ac:dyDescent="0.25">
      <c r="A236" s="1" t="s">
        <v>2332</v>
      </c>
      <c r="B236" s="21" t="s">
        <v>2333</v>
      </c>
      <c r="C236" s="21" t="s">
        <v>2333</v>
      </c>
      <c r="E236" s="21" t="s">
        <v>2334</v>
      </c>
      <c r="F236" s="18">
        <v>117300</v>
      </c>
      <c r="G236" s="19" t="s">
        <v>4</v>
      </c>
      <c r="H236" s="19" t="s">
        <v>273</v>
      </c>
      <c r="I236" s="19">
        <v>12</v>
      </c>
    </row>
    <row r="237" spans="1:9" ht="30" x14ac:dyDescent="0.25">
      <c r="A237" s="1" t="s">
        <v>2335</v>
      </c>
      <c r="B237" s="21" t="s">
        <v>2336</v>
      </c>
      <c r="C237" s="21" t="s">
        <v>2336</v>
      </c>
      <c r="E237" s="21" t="s">
        <v>2337</v>
      </c>
      <c r="F237" s="18">
        <v>117300</v>
      </c>
      <c r="G237" s="19" t="s">
        <v>5</v>
      </c>
      <c r="H237" s="19" t="s">
        <v>273</v>
      </c>
      <c r="I237" s="19">
        <v>14</v>
      </c>
    </row>
    <row r="238" spans="1:9" ht="30" x14ac:dyDescent="0.25">
      <c r="A238" s="1" t="s">
        <v>2339</v>
      </c>
      <c r="B238" s="21" t="s">
        <v>2340</v>
      </c>
      <c r="C238" s="21" t="s">
        <v>2340</v>
      </c>
      <c r="E238" s="21" t="s">
        <v>2341</v>
      </c>
      <c r="F238" s="18">
        <v>117300</v>
      </c>
      <c r="G238" s="19" t="s">
        <v>4</v>
      </c>
      <c r="H238" s="19" t="s">
        <v>273</v>
      </c>
      <c r="I238" s="19">
        <v>13</v>
      </c>
    </row>
    <row r="239" spans="1:9" ht="30" x14ac:dyDescent="0.25">
      <c r="A239" s="1" t="s">
        <v>2342</v>
      </c>
      <c r="B239" s="21" t="s">
        <v>2343</v>
      </c>
      <c r="C239" s="21" t="s">
        <v>2343</v>
      </c>
      <c r="E239" s="21" t="s">
        <v>2344</v>
      </c>
      <c r="F239" s="18">
        <v>117300</v>
      </c>
      <c r="G239" s="19" t="s">
        <v>4</v>
      </c>
      <c r="H239" s="19" t="s">
        <v>273</v>
      </c>
      <c r="I239" s="19">
        <v>13</v>
      </c>
    </row>
    <row r="240" spans="1:9" ht="30" x14ac:dyDescent="0.25">
      <c r="A240" s="1" t="s">
        <v>2345</v>
      </c>
      <c r="B240" s="21" t="s">
        <v>2346</v>
      </c>
      <c r="C240" s="21" t="s">
        <v>2346</v>
      </c>
      <c r="E240" s="21" t="s">
        <v>2347</v>
      </c>
      <c r="F240" s="18">
        <v>117300</v>
      </c>
      <c r="G240" s="19" t="s">
        <v>5</v>
      </c>
      <c r="H240" s="19" t="s">
        <v>273</v>
      </c>
      <c r="I240" s="19">
        <v>13</v>
      </c>
    </row>
    <row r="241" spans="1:9" ht="30" x14ac:dyDescent="0.25">
      <c r="A241" s="1" t="s">
        <v>2349</v>
      </c>
      <c r="B241" s="21" t="s">
        <v>2350</v>
      </c>
      <c r="C241" s="21" t="s">
        <v>2350</v>
      </c>
      <c r="E241" s="21" t="s">
        <v>2351</v>
      </c>
      <c r="F241" s="18">
        <v>117300</v>
      </c>
      <c r="G241" s="19" t="s">
        <v>4</v>
      </c>
      <c r="H241" s="19" t="s">
        <v>273</v>
      </c>
      <c r="I241" s="19">
        <v>13</v>
      </c>
    </row>
    <row r="242" spans="1:9" ht="30" x14ac:dyDescent="0.25">
      <c r="A242" s="1" t="s">
        <v>2352</v>
      </c>
      <c r="B242" s="21" t="s">
        <v>2353</v>
      </c>
      <c r="C242" s="21" t="s">
        <v>2353</v>
      </c>
      <c r="E242" s="21" t="s">
        <v>2354</v>
      </c>
      <c r="F242" s="18">
        <v>117300</v>
      </c>
      <c r="G242" s="19" t="s">
        <v>4</v>
      </c>
      <c r="H242" s="19" t="s">
        <v>273</v>
      </c>
      <c r="I242" s="19">
        <v>14</v>
      </c>
    </row>
    <row r="243" spans="1:9" ht="30" x14ac:dyDescent="0.25">
      <c r="A243" s="1" t="s">
        <v>2355</v>
      </c>
      <c r="B243" s="21" t="s">
        <v>2356</v>
      </c>
      <c r="C243" s="21" t="s">
        <v>2356</v>
      </c>
      <c r="E243" s="21" t="s">
        <v>2357</v>
      </c>
      <c r="F243" s="18">
        <v>117300</v>
      </c>
      <c r="G243" s="19" t="s">
        <v>4</v>
      </c>
      <c r="H243" s="19" t="s">
        <v>273</v>
      </c>
      <c r="I243" s="19">
        <v>13</v>
      </c>
    </row>
    <row r="244" spans="1:9" ht="30" x14ac:dyDescent="0.25">
      <c r="A244" s="1" t="s">
        <v>2358</v>
      </c>
      <c r="B244" s="21" t="s">
        <v>2359</v>
      </c>
      <c r="C244" s="21" t="s">
        <v>2359</v>
      </c>
      <c r="E244" s="21" t="s">
        <v>2360</v>
      </c>
      <c r="F244" s="18">
        <v>117300</v>
      </c>
      <c r="G244" s="19" t="s">
        <v>4</v>
      </c>
      <c r="H244" s="19" t="s">
        <v>273</v>
      </c>
      <c r="I244" s="19">
        <v>14</v>
      </c>
    </row>
    <row r="245" spans="1:9" ht="30" x14ac:dyDescent="0.25">
      <c r="A245" s="1" t="s">
        <v>2361</v>
      </c>
      <c r="B245" s="21" t="s">
        <v>2362</v>
      </c>
      <c r="C245" s="21" t="s">
        <v>2362</v>
      </c>
      <c r="E245" s="21" t="s">
        <v>2363</v>
      </c>
      <c r="F245" s="18">
        <v>117300</v>
      </c>
      <c r="G245" s="19" t="s">
        <v>4</v>
      </c>
      <c r="H245" s="19" t="s">
        <v>273</v>
      </c>
      <c r="I245" s="19">
        <v>13</v>
      </c>
    </row>
    <row r="246" spans="1:9" ht="30" x14ac:dyDescent="0.25">
      <c r="A246" s="1" t="s">
        <v>2364</v>
      </c>
      <c r="B246" s="21" t="s">
        <v>2365</v>
      </c>
      <c r="C246" s="21" t="s">
        <v>2365</v>
      </c>
      <c r="E246" s="21" t="s">
        <v>2366</v>
      </c>
      <c r="F246" s="18">
        <v>117300</v>
      </c>
      <c r="G246" s="19" t="s">
        <v>4</v>
      </c>
      <c r="H246" s="19" t="s">
        <v>273</v>
      </c>
      <c r="I246" s="19">
        <v>14</v>
      </c>
    </row>
    <row r="247" spans="1:9" ht="30" x14ac:dyDescent="0.25">
      <c r="A247" s="1" t="s">
        <v>2367</v>
      </c>
      <c r="B247" s="21" t="s">
        <v>2368</v>
      </c>
      <c r="C247" s="21" t="s">
        <v>2368</v>
      </c>
      <c r="E247" s="21" t="s">
        <v>2369</v>
      </c>
      <c r="F247" s="18">
        <v>117300</v>
      </c>
      <c r="G247" s="19" t="s">
        <v>4</v>
      </c>
      <c r="H247" s="19" t="s">
        <v>273</v>
      </c>
      <c r="I247" s="19">
        <v>13</v>
      </c>
    </row>
    <row r="248" spans="1:9" ht="30" x14ac:dyDescent="0.25">
      <c r="A248" s="1" t="s">
        <v>2370</v>
      </c>
      <c r="B248" s="21" t="s">
        <v>2371</v>
      </c>
      <c r="C248" s="21" t="s">
        <v>2371</v>
      </c>
      <c r="E248" s="21" t="s">
        <v>2372</v>
      </c>
      <c r="F248" s="18">
        <v>117300</v>
      </c>
      <c r="G248" s="19" t="s">
        <v>5</v>
      </c>
      <c r="H248" s="19" t="s">
        <v>273</v>
      </c>
      <c r="I248" s="19">
        <v>14</v>
      </c>
    </row>
    <row r="249" spans="1:9" ht="30" x14ac:dyDescent="0.25">
      <c r="A249" s="1" t="s">
        <v>2374</v>
      </c>
      <c r="B249" s="21" t="s">
        <v>2375</v>
      </c>
      <c r="C249" s="21" t="s">
        <v>2375</v>
      </c>
      <c r="E249" s="21" t="s">
        <v>2376</v>
      </c>
      <c r="F249" s="18">
        <v>117300</v>
      </c>
      <c r="G249" s="19" t="s">
        <v>4</v>
      </c>
      <c r="H249" s="19" t="s">
        <v>273</v>
      </c>
      <c r="I249" s="19">
        <v>14</v>
      </c>
    </row>
    <row r="250" spans="1:9" ht="30" x14ac:dyDescent="0.25">
      <c r="A250" s="1" t="s">
        <v>2377</v>
      </c>
      <c r="B250" s="21" t="s">
        <v>2378</v>
      </c>
      <c r="C250" s="21" t="s">
        <v>2378</v>
      </c>
      <c r="E250" s="21" t="s">
        <v>2379</v>
      </c>
      <c r="F250" s="18">
        <v>117300</v>
      </c>
      <c r="G250" s="19" t="s">
        <v>5</v>
      </c>
      <c r="H250" s="19" t="s">
        <v>273</v>
      </c>
      <c r="I250" s="19">
        <v>12</v>
      </c>
    </row>
    <row r="251" spans="1:9" ht="30" x14ac:dyDescent="0.25">
      <c r="A251" s="1" t="s">
        <v>2381</v>
      </c>
      <c r="B251" s="21" t="s">
        <v>2382</v>
      </c>
      <c r="C251" s="21" t="s">
        <v>2382</v>
      </c>
      <c r="E251" s="21" t="s">
        <v>2383</v>
      </c>
      <c r="F251" s="18">
        <v>117300</v>
      </c>
      <c r="G251" s="19" t="s">
        <v>5</v>
      </c>
      <c r="H251" s="19" t="s">
        <v>273</v>
      </c>
      <c r="I251" s="19">
        <v>12</v>
      </c>
    </row>
    <row r="252" spans="1:9" ht="30" x14ac:dyDescent="0.25">
      <c r="A252" s="1" t="s">
        <v>2387</v>
      </c>
      <c r="B252" s="21" t="s">
        <v>2385</v>
      </c>
      <c r="C252" s="21" t="s">
        <v>2385</v>
      </c>
      <c r="E252" s="21" t="s">
        <v>2386</v>
      </c>
      <c r="F252" s="18">
        <v>115900</v>
      </c>
      <c r="G252" s="19" t="s">
        <v>5</v>
      </c>
      <c r="H252" s="19" t="s">
        <v>273</v>
      </c>
      <c r="I252" s="19">
        <v>12</v>
      </c>
    </row>
    <row r="253" spans="1:9" ht="30" x14ac:dyDescent="0.25">
      <c r="A253" s="1" t="s">
        <v>1369</v>
      </c>
      <c r="B253" s="8" t="s">
        <v>1367</v>
      </c>
      <c r="C253" s="8" t="s">
        <v>1367</v>
      </c>
      <c r="D253" s="33"/>
      <c r="E253" s="8" t="s">
        <v>1368</v>
      </c>
      <c r="F253" s="18">
        <v>114400</v>
      </c>
      <c r="G253" s="19" t="s">
        <v>34</v>
      </c>
      <c r="H253" s="19" t="s">
        <v>273</v>
      </c>
      <c r="I253" s="19">
        <v>14</v>
      </c>
    </row>
    <row r="254" spans="1:9" ht="30" x14ac:dyDescent="0.25">
      <c r="A254" s="1" t="s">
        <v>2389</v>
      </c>
      <c r="B254" s="21" t="s">
        <v>2390</v>
      </c>
      <c r="C254" s="21" t="s">
        <v>2390</v>
      </c>
      <c r="E254" s="21" t="s">
        <v>2391</v>
      </c>
      <c r="F254" s="18">
        <v>112900</v>
      </c>
      <c r="G254" s="19" t="s">
        <v>4</v>
      </c>
      <c r="H254" s="19" t="s">
        <v>273</v>
      </c>
      <c r="I254" s="19">
        <v>13</v>
      </c>
    </row>
    <row r="255" spans="1:9" ht="30" x14ac:dyDescent="0.25">
      <c r="A255" s="1" t="s">
        <v>1376</v>
      </c>
      <c r="B255" s="8" t="s">
        <v>1374</v>
      </c>
      <c r="C255" s="8" t="s">
        <v>1374</v>
      </c>
      <c r="D255" s="33"/>
      <c r="E255" s="8" t="s">
        <v>1375</v>
      </c>
      <c r="F255" s="18">
        <v>109900</v>
      </c>
      <c r="G255" s="19" t="s">
        <v>34</v>
      </c>
      <c r="H255" s="19" t="s">
        <v>273</v>
      </c>
      <c r="I255" s="19">
        <v>12</v>
      </c>
    </row>
    <row r="256" spans="1:9" ht="30" x14ac:dyDescent="0.25">
      <c r="A256" s="1" t="s">
        <v>2392</v>
      </c>
      <c r="B256" s="21" t="s">
        <v>2393</v>
      </c>
      <c r="C256" s="21" t="s">
        <v>2393</v>
      </c>
      <c r="E256" s="21" t="s">
        <v>2394</v>
      </c>
      <c r="F256" s="18">
        <v>108400</v>
      </c>
      <c r="G256" s="19" t="s">
        <v>4</v>
      </c>
      <c r="H256" s="19" t="s">
        <v>273</v>
      </c>
      <c r="I256" s="19">
        <v>13</v>
      </c>
    </row>
    <row r="257" spans="1:9" ht="30" x14ac:dyDescent="0.25">
      <c r="A257" s="1" t="s">
        <v>1387</v>
      </c>
      <c r="B257" s="8" t="s">
        <v>1385</v>
      </c>
      <c r="C257" s="8" t="s">
        <v>1385</v>
      </c>
      <c r="D257" s="33"/>
      <c r="E257" s="8" t="s">
        <v>1386</v>
      </c>
      <c r="F257" s="18">
        <v>102400</v>
      </c>
      <c r="G257" s="19" t="s">
        <v>34</v>
      </c>
      <c r="H257" s="19" t="s">
        <v>273</v>
      </c>
      <c r="I257" s="19">
        <v>12</v>
      </c>
    </row>
    <row r="258" spans="1:9" ht="30" x14ac:dyDescent="0.25">
      <c r="A258" s="1" t="s">
        <v>1393</v>
      </c>
      <c r="B258" s="8" t="s">
        <v>1391</v>
      </c>
      <c r="C258" s="8" t="s">
        <v>1391</v>
      </c>
      <c r="D258" s="33"/>
      <c r="E258" s="8" t="s">
        <v>1392</v>
      </c>
      <c r="F258" s="18">
        <v>102400</v>
      </c>
      <c r="G258" s="19" t="s">
        <v>34</v>
      </c>
      <c r="H258" s="19" t="s">
        <v>273</v>
      </c>
      <c r="I258" s="19">
        <v>12</v>
      </c>
    </row>
    <row r="259" spans="1:9" ht="30" x14ac:dyDescent="0.25">
      <c r="A259" s="1" t="s">
        <v>1417</v>
      </c>
      <c r="B259" s="21" t="s">
        <v>1415</v>
      </c>
      <c r="C259" s="21" t="s">
        <v>1415</v>
      </c>
      <c r="E259" s="21" t="s">
        <v>1416</v>
      </c>
      <c r="F259" s="18">
        <v>102400</v>
      </c>
      <c r="G259" s="19" t="s">
        <v>34</v>
      </c>
      <c r="H259" s="19" t="s">
        <v>273</v>
      </c>
      <c r="I259" s="19">
        <v>12</v>
      </c>
    </row>
    <row r="260" spans="1:9" ht="30" x14ac:dyDescent="0.25">
      <c r="A260" s="1" t="s">
        <v>2395</v>
      </c>
      <c r="B260" s="21" t="s">
        <v>2396</v>
      </c>
      <c r="C260" s="21" t="s">
        <v>2396</v>
      </c>
      <c r="E260" s="21" t="s">
        <v>2397</v>
      </c>
      <c r="F260" s="18">
        <v>102400</v>
      </c>
      <c r="G260" s="19" t="s">
        <v>4</v>
      </c>
      <c r="H260" s="19" t="s">
        <v>273</v>
      </c>
      <c r="I260" s="19">
        <v>12</v>
      </c>
    </row>
    <row r="261" spans="1:9" ht="30" x14ac:dyDescent="0.25">
      <c r="A261" s="1" t="s">
        <v>2398</v>
      </c>
      <c r="B261" s="21" t="s">
        <v>2399</v>
      </c>
      <c r="C261" s="21" t="s">
        <v>2399</v>
      </c>
      <c r="E261" s="21" t="s">
        <v>2400</v>
      </c>
      <c r="F261" s="18">
        <v>102400</v>
      </c>
      <c r="G261" s="19" t="s">
        <v>5</v>
      </c>
      <c r="H261" s="19" t="s">
        <v>273</v>
      </c>
      <c r="I261" s="19">
        <v>14</v>
      </c>
    </row>
    <row r="262" spans="1:9" ht="30" x14ac:dyDescent="0.25">
      <c r="A262" s="1" t="s">
        <v>2402</v>
      </c>
      <c r="B262" s="21" t="s">
        <v>2403</v>
      </c>
      <c r="C262" s="21" t="s">
        <v>2403</v>
      </c>
      <c r="E262" s="21" t="s">
        <v>2404</v>
      </c>
      <c r="F262" s="18">
        <v>102400</v>
      </c>
      <c r="G262" s="19" t="s">
        <v>4</v>
      </c>
      <c r="H262" s="19" t="s">
        <v>273</v>
      </c>
      <c r="I262" s="19">
        <v>12</v>
      </c>
    </row>
    <row r="263" spans="1:9" ht="30" x14ac:dyDescent="0.25">
      <c r="A263" s="1" t="s">
        <v>2405</v>
      </c>
      <c r="B263" s="21" t="s">
        <v>2406</v>
      </c>
      <c r="C263" s="21" t="s">
        <v>2406</v>
      </c>
      <c r="E263" s="21" t="s">
        <v>2407</v>
      </c>
      <c r="F263" s="18">
        <v>102400</v>
      </c>
      <c r="G263" s="19" t="s">
        <v>4</v>
      </c>
      <c r="H263" s="19" t="s">
        <v>273</v>
      </c>
      <c r="I263" s="19">
        <v>13</v>
      </c>
    </row>
    <row r="264" spans="1:9" ht="30" x14ac:dyDescent="0.25">
      <c r="A264" s="1" t="s">
        <v>2408</v>
      </c>
      <c r="B264" s="21" t="s">
        <v>2409</v>
      </c>
      <c r="C264" s="21" t="s">
        <v>2409</v>
      </c>
      <c r="E264" s="21" t="s">
        <v>2410</v>
      </c>
      <c r="F264" s="18">
        <v>102400</v>
      </c>
      <c r="G264" s="19" t="s">
        <v>4</v>
      </c>
      <c r="H264" s="19" t="s">
        <v>273</v>
      </c>
      <c r="I264" s="19">
        <v>14</v>
      </c>
    </row>
    <row r="265" spans="1:9" ht="30" x14ac:dyDescent="0.25">
      <c r="A265" s="1" t="s">
        <v>2411</v>
      </c>
      <c r="B265" s="21" t="s">
        <v>2412</v>
      </c>
      <c r="C265" s="21" t="s">
        <v>2412</v>
      </c>
      <c r="E265" s="21" t="s">
        <v>2413</v>
      </c>
      <c r="F265" s="18">
        <v>102400</v>
      </c>
      <c r="G265" s="19" t="s">
        <v>5</v>
      </c>
      <c r="H265" s="19" t="s">
        <v>273</v>
      </c>
      <c r="I265" s="19">
        <v>14</v>
      </c>
    </row>
    <row r="266" spans="1:9" ht="30" x14ac:dyDescent="0.25">
      <c r="A266" s="1" t="s">
        <v>2414</v>
      </c>
      <c r="B266" s="21" t="s">
        <v>2415</v>
      </c>
      <c r="C266" s="21" t="s">
        <v>2415</v>
      </c>
      <c r="E266" s="21" t="s">
        <v>2416</v>
      </c>
      <c r="F266" s="18">
        <v>102400</v>
      </c>
      <c r="G266" s="19" t="s">
        <v>4</v>
      </c>
      <c r="H266" s="19" t="s">
        <v>273</v>
      </c>
      <c r="I266" s="19">
        <v>12</v>
      </c>
    </row>
    <row r="267" spans="1:9" ht="30" x14ac:dyDescent="0.25">
      <c r="A267" s="1" t="s">
        <v>2418</v>
      </c>
      <c r="B267" s="21" t="s">
        <v>2419</v>
      </c>
      <c r="C267" s="21" t="s">
        <v>2419</v>
      </c>
      <c r="E267" s="21" t="s">
        <v>2420</v>
      </c>
      <c r="F267" s="18">
        <v>102400</v>
      </c>
      <c r="G267" s="19" t="s">
        <v>5</v>
      </c>
      <c r="H267" s="19" t="s">
        <v>273</v>
      </c>
      <c r="I267" s="19">
        <v>13</v>
      </c>
    </row>
    <row r="268" spans="1:9" ht="30" x14ac:dyDescent="0.25">
      <c r="A268" s="1" t="s">
        <v>2422</v>
      </c>
      <c r="B268" s="21" t="s">
        <v>2423</v>
      </c>
      <c r="C268" s="21" t="s">
        <v>2423</v>
      </c>
      <c r="E268" s="21" t="s">
        <v>2424</v>
      </c>
      <c r="F268" s="18">
        <v>102400</v>
      </c>
      <c r="G268" s="19" t="s">
        <v>5</v>
      </c>
      <c r="H268" s="19" t="s">
        <v>273</v>
      </c>
      <c r="I268" s="19">
        <v>13</v>
      </c>
    </row>
    <row r="270" spans="1:9" x14ac:dyDescent="0.25">
      <c r="A270" s="13"/>
      <c r="B270" s="43"/>
      <c r="C270" s="43"/>
      <c r="D270" s="38"/>
      <c r="E270" s="43"/>
      <c r="F270" s="40"/>
      <c r="G270" s="41"/>
      <c r="H270" s="41"/>
      <c r="I270" s="41"/>
    </row>
    <row r="271" spans="1:9" x14ac:dyDescent="0.25">
      <c r="A271" t="str">
        <f>VLOOKUP(PICKER!T20,MID!A2:B270,2,0)</f>
        <v>SCElites2</v>
      </c>
    </row>
    <row r="272" spans="1:9" x14ac:dyDescent="0.25">
      <c r="A272" t="str">
        <f>VLOOKUP(PICKER!T21,MID!A2:B270,2,0)</f>
        <v>SCElites2</v>
      </c>
    </row>
    <row r="273" spans="1:1" x14ac:dyDescent="0.25">
      <c r="A273" t="str">
        <f>VLOOKUP(PICKER!T22,MID!A2:B270,2,0)</f>
        <v>SCElites2</v>
      </c>
    </row>
    <row r="274" spans="1:1" x14ac:dyDescent="0.25">
      <c r="A274" t="str">
        <f>VLOOKUP(PICKER!T23,MID!A2:B270,2,0)</f>
        <v>SCElites2</v>
      </c>
    </row>
    <row r="275" spans="1:1" x14ac:dyDescent="0.25">
      <c r="A275" t="str">
        <f>VLOOKUP(PICKER!T24,MID!A2:B270,2,0)</f>
        <v>SCElites2</v>
      </c>
    </row>
    <row r="276" spans="1:1" x14ac:dyDescent="0.25">
      <c r="A276" t="str">
        <f>VLOOKUP(PICKER!T25,MID!A2:B270,2,0)</f>
        <v>SCElites2</v>
      </c>
    </row>
    <row r="277" spans="1:1" x14ac:dyDescent="0.25">
      <c r="A277" t="str">
        <f>VLOOKUP(PICKER!T26,MID!A2:B270,2,0)</f>
        <v>SCElites2</v>
      </c>
    </row>
    <row r="278" spans="1:1" x14ac:dyDescent="0.25">
      <c r="A278" t="str">
        <f>VLOOKUP(PICKER!T27,MID!A2:B270,2,0)</f>
        <v>SCElites2</v>
      </c>
    </row>
    <row r="279" spans="1:1" x14ac:dyDescent="0.25">
      <c r="A279" t="str">
        <f>VLOOKUP(PICKER!T28,MID!A2:B270,2,0)</f>
        <v>SCElites2</v>
      </c>
    </row>
    <row r="280" spans="1:1" x14ac:dyDescent="0.25">
      <c r="A280" t="str">
        <f>VLOOKUP(PICKER!T29,MID!A2:B270,2,0)</f>
        <v>SCElites2</v>
      </c>
    </row>
    <row r="281" spans="1:1" x14ac:dyDescent="0.25">
      <c r="A281" t="str">
        <f>VLOOKUP(PICKER!T30,MID!A2:B270,2,0)</f>
        <v>SCElites2</v>
      </c>
    </row>
  </sheetData>
  <sheetProtection algorithmName="SHA-512" hashValue="+C+qnvNjrgQIKWtvTLJvz6LJ0QVh4vwVepbXc+lDMWLcI/+StM+NO/Xy8G60/GonnF8SXpstL6MTANgoOtOMfw==" saltValue="+AjsBVY3cckh3lw59bZgKw==" spinCount="100000" sheet="1" objects="1" scenarios="1" selectLockedCells="1" selectUnlockedCells="1"/>
  <sortState ref="A3:J269">
    <sortCondition descending="1" ref="F3:F269"/>
  </sortState>
  <dataValidations count="2">
    <dataValidation type="list" allowBlank="1" showInputMessage="1" showErrorMessage="1" sqref="G3:G1048576">
      <formula1>MIDoptions</formula1>
    </dataValidation>
    <dataValidation type="list" allowBlank="1" showInputMessage="1" showErrorMessage="1" sqref="I3:I1048576">
      <formula1>Bye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78"/>
  <sheetViews>
    <sheetView showGridLines="0" workbookViewId="0">
      <selection activeCell="K23" sqref="K23"/>
    </sheetView>
  </sheetViews>
  <sheetFormatPr defaultRowHeight="15" x14ac:dyDescent="0.25"/>
  <cols>
    <col min="1" max="1" width="34.140625" customWidth="1"/>
    <col min="2" max="3" width="27.42578125" style="21" customWidth="1"/>
    <col min="4" max="4" width="5.7109375" style="32" customWidth="1"/>
    <col min="5" max="5" width="27.42578125" style="21" customWidth="1"/>
    <col min="6" max="6" width="10.28515625" style="18" customWidth="1"/>
    <col min="7" max="7" width="9.42578125" style="19" customWidth="1"/>
    <col min="8" max="8" width="10.42578125" style="19" customWidth="1"/>
    <col min="9" max="9" width="4.28515625" style="19" customWidth="1"/>
    <col min="10" max="10" width="0.85546875" style="13" customWidth="1"/>
    <col min="11" max="11" width="16.28515625" bestFit="1" customWidth="1"/>
    <col min="12" max="12" width="15.140625" style="31" bestFit="1" customWidth="1"/>
    <col min="13" max="13" width="14" bestFit="1" customWidth="1"/>
    <col min="14" max="14" width="18.28515625" customWidth="1"/>
  </cols>
  <sheetData>
    <row r="1" spans="1:14" x14ac:dyDescent="0.25">
      <c r="A1" t="s">
        <v>111</v>
      </c>
      <c r="B1" s="21" t="s">
        <v>108</v>
      </c>
      <c r="C1" s="21" t="s">
        <v>107</v>
      </c>
      <c r="D1" s="33" t="s">
        <v>106</v>
      </c>
      <c r="E1" s="21" t="s">
        <v>10</v>
      </c>
      <c r="F1" s="18" t="s">
        <v>0</v>
      </c>
      <c r="G1" s="19" t="s">
        <v>3</v>
      </c>
      <c r="H1" s="19" t="s">
        <v>109</v>
      </c>
      <c r="I1" s="19" t="s">
        <v>2</v>
      </c>
      <c r="J1" s="9"/>
      <c r="K1" s="7" t="s">
        <v>59</v>
      </c>
      <c r="L1" s="3" t="s">
        <v>11</v>
      </c>
      <c r="M1" s="7" t="s">
        <v>55</v>
      </c>
      <c r="N1" s="7" t="s">
        <v>117</v>
      </c>
    </row>
    <row r="2" spans="1:14" ht="30" x14ac:dyDescent="0.25">
      <c r="A2" s="1" t="s">
        <v>120</v>
      </c>
      <c r="B2" s="21" t="s">
        <v>134</v>
      </c>
      <c r="C2" s="21" t="s">
        <v>134</v>
      </c>
      <c r="F2" s="24">
        <v>0</v>
      </c>
      <c r="K2" s="7"/>
      <c r="L2" s="3"/>
      <c r="M2" s="7"/>
    </row>
    <row r="3" spans="1:14" ht="30" x14ac:dyDescent="0.25">
      <c r="A3" s="1" t="s">
        <v>375</v>
      </c>
      <c r="B3" s="21" t="s">
        <v>128</v>
      </c>
      <c r="C3" s="21" t="s">
        <v>128</v>
      </c>
      <c r="E3" s="21" t="s">
        <v>129</v>
      </c>
      <c r="F3" s="18">
        <v>708200</v>
      </c>
      <c r="G3" s="19" t="s">
        <v>29</v>
      </c>
      <c r="H3" s="19" t="s">
        <v>130</v>
      </c>
      <c r="I3" s="19">
        <v>13</v>
      </c>
      <c r="K3" s="7" t="str">
        <f>PICKER!C33</f>
        <v/>
      </c>
      <c r="L3" s="3">
        <f>PICKER!C34</f>
        <v>0</v>
      </c>
      <c r="M3" s="7" t="e">
        <f>MID(PICKER!T33,SEARCH(":",PICKER!T33)+2,2)</f>
        <v>#VALUE!</v>
      </c>
      <c r="N3" s="16" t="str">
        <f>MID(PICKER!T33,SEARCH("Avg.",PICKER!T33)+5,5)</f>
        <v>0</v>
      </c>
    </row>
    <row r="4" spans="1:14" ht="30" x14ac:dyDescent="0.25">
      <c r="A4" s="1" t="s">
        <v>376</v>
      </c>
      <c r="B4" s="21" t="s">
        <v>131</v>
      </c>
      <c r="C4" s="21" t="s">
        <v>131</v>
      </c>
      <c r="E4" s="21" t="s">
        <v>132</v>
      </c>
      <c r="F4" s="18">
        <v>692100</v>
      </c>
      <c r="G4" s="19" t="s">
        <v>29</v>
      </c>
      <c r="H4" s="19" t="s">
        <v>133</v>
      </c>
      <c r="I4" s="19">
        <v>13</v>
      </c>
      <c r="K4" s="7" t="str">
        <f>PICKER!G33</f>
        <v/>
      </c>
      <c r="L4" s="3">
        <f>PICKER!G34</f>
        <v>0</v>
      </c>
      <c r="M4" s="7" t="e">
        <f>MID(PICKER!T34,SEARCH(":",PICKER!T34)+2,2)</f>
        <v>#VALUE!</v>
      </c>
      <c r="N4" s="16" t="str">
        <f>MID(PICKER!T34,SEARCH("Avg.",PICKER!T34)+5,5)</f>
        <v>0</v>
      </c>
    </row>
    <row r="5" spans="1:14" ht="30" customHeight="1" x14ac:dyDescent="0.25">
      <c r="A5" s="1" t="s">
        <v>456</v>
      </c>
      <c r="B5" s="21" t="s">
        <v>457</v>
      </c>
      <c r="C5" s="21" t="s">
        <v>457</v>
      </c>
      <c r="E5" s="21" t="s">
        <v>458</v>
      </c>
      <c r="F5" s="18">
        <v>573700</v>
      </c>
      <c r="G5" s="19" t="s">
        <v>29</v>
      </c>
      <c r="H5" s="19" t="s">
        <v>459</v>
      </c>
      <c r="I5" s="19">
        <v>13</v>
      </c>
      <c r="K5" s="7" t="str">
        <f>PICKER!P33</f>
        <v/>
      </c>
      <c r="L5" s="3">
        <f>PICKER!P34</f>
        <v>0</v>
      </c>
      <c r="M5" s="7" t="e">
        <f>MID(PICKER!T35,SEARCH(":",PICKER!T35)+2,2)</f>
        <v>#VALUE!</v>
      </c>
      <c r="N5" s="16" t="str">
        <f>MID(PICKER!T35,SEARCH("Avg.",PICKER!T35)+5,5)</f>
        <v>0</v>
      </c>
    </row>
    <row r="6" spans="1:14" ht="30" x14ac:dyDescent="0.25">
      <c r="A6" s="1" t="s">
        <v>460</v>
      </c>
      <c r="B6" s="21" t="s">
        <v>461</v>
      </c>
      <c r="C6" s="21" t="s">
        <v>461</v>
      </c>
      <c r="E6" s="21" t="s">
        <v>462</v>
      </c>
      <c r="F6" s="18">
        <v>553100</v>
      </c>
      <c r="G6" s="19" t="s">
        <v>29</v>
      </c>
      <c r="H6" s="19" t="s">
        <v>463</v>
      </c>
      <c r="I6" s="19">
        <v>12</v>
      </c>
    </row>
    <row r="7" spans="1:14" ht="30" x14ac:dyDescent="0.25">
      <c r="A7" s="1" t="s">
        <v>404</v>
      </c>
      <c r="B7" s="21" t="s">
        <v>153</v>
      </c>
      <c r="C7" s="21" t="s">
        <v>153</v>
      </c>
      <c r="E7" s="21" t="s">
        <v>154</v>
      </c>
      <c r="F7" s="18">
        <v>549500</v>
      </c>
      <c r="G7" s="19" t="s">
        <v>62</v>
      </c>
      <c r="H7" s="19" t="s">
        <v>155</v>
      </c>
      <c r="I7" s="19">
        <v>12</v>
      </c>
    </row>
    <row r="8" spans="1:14" ht="30" x14ac:dyDescent="0.25">
      <c r="A8" s="1" t="s">
        <v>464</v>
      </c>
      <c r="B8" s="21" t="s">
        <v>465</v>
      </c>
      <c r="C8" s="21" t="s">
        <v>465</v>
      </c>
      <c r="E8" s="21" t="s">
        <v>466</v>
      </c>
      <c r="F8" s="18">
        <v>548000</v>
      </c>
      <c r="G8" s="19" t="s">
        <v>29</v>
      </c>
      <c r="H8" s="19" t="s">
        <v>467</v>
      </c>
      <c r="I8" s="19">
        <v>14</v>
      </c>
    </row>
    <row r="9" spans="1:14" ht="30" x14ac:dyDescent="0.25">
      <c r="A9" s="1" t="s">
        <v>1420</v>
      </c>
      <c r="B9" s="21" t="s">
        <v>1421</v>
      </c>
      <c r="C9" s="21" t="s">
        <v>1421</v>
      </c>
      <c r="E9" s="21" t="s">
        <v>1422</v>
      </c>
      <c r="F9" s="18">
        <v>533000</v>
      </c>
      <c r="G9" s="19" t="s">
        <v>29</v>
      </c>
      <c r="H9" s="19" t="s">
        <v>1423</v>
      </c>
      <c r="I9" s="19">
        <v>14</v>
      </c>
    </row>
    <row r="10" spans="1:14" ht="30" x14ac:dyDescent="0.25">
      <c r="A10" s="1" t="s">
        <v>1424</v>
      </c>
      <c r="B10" s="21" t="s">
        <v>1425</v>
      </c>
      <c r="C10" s="21" t="s">
        <v>1425</v>
      </c>
      <c r="E10" s="21" t="s">
        <v>1426</v>
      </c>
      <c r="F10" s="18">
        <v>529000</v>
      </c>
      <c r="G10" s="19" t="s">
        <v>29</v>
      </c>
      <c r="H10" s="19" t="s">
        <v>182</v>
      </c>
      <c r="I10" s="19">
        <v>12</v>
      </c>
    </row>
    <row r="11" spans="1:14" ht="30" x14ac:dyDescent="0.25">
      <c r="A11" s="1" t="s">
        <v>1427</v>
      </c>
      <c r="B11" s="21" t="s">
        <v>1428</v>
      </c>
      <c r="C11" s="21" t="s">
        <v>1428</v>
      </c>
      <c r="E11" s="21" t="s">
        <v>1429</v>
      </c>
      <c r="F11" s="18">
        <v>528000</v>
      </c>
      <c r="G11" s="19" t="s">
        <v>29</v>
      </c>
      <c r="H11" s="19" t="s">
        <v>1430</v>
      </c>
      <c r="I11" s="19">
        <v>13</v>
      </c>
    </row>
    <row r="12" spans="1:14" ht="30" x14ac:dyDescent="0.25">
      <c r="A12" s="1" t="s">
        <v>1431</v>
      </c>
      <c r="B12" s="21" t="s">
        <v>1432</v>
      </c>
      <c r="C12" s="21" t="s">
        <v>1432</v>
      </c>
      <c r="E12" s="21" t="s">
        <v>1433</v>
      </c>
      <c r="F12" s="18">
        <v>524400</v>
      </c>
      <c r="G12" s="19" t="s">
        <v>29</v>
      </c>
      <c r="H12" s="19" t="s">
        <v>1434</v>
      </c>
      <c r="I12" s="19">
        <v>13</v>
      </c>
    </row>
    <row r="13" spans="1:14" ht="30" x14ac:dyDescent="0.25">
      <c r="A13" s="1" t="s">
        <v>1435</v>
      </c>
      <c r="B13" s="21" t="s">
        <v>1436</v>
      </c>
      <c r="C13" s="21" t="s">
        <v>1436</v>
      </c>
      <c r="E13" s="21" t="s">
        <v>1437</v>
      </c>
      <c r="F13" s="18">
        <v>505700</v>
      </c>
      <c r="G13" s="19" t="s">
        <v>29</v>
      </c>
      <c r="H13" s="19" t="s">
        <v>178</v>
      </c>
      <c r="I13" s="19">
        <v>12</v>
      </c>
    </row>
    <row r="14" spans="1:14" ht="30" x14ac:dyDescent="0.25">
      <c r="A14" s="1" t="s">
        <v>1438</v>
      </c>
      <c r="B14" s="21" t="s">
        <v>1439</v>
      </c>
      <c r="C14" s="21" t="s">
        <v>1439</v>
      </c>
      <c r="E14" s="21" t="s">
        <v>1440</v>
      </c>
      <c r="F14" s="18">
        <v>490300</v>
      </c>
      <c r="G14" s="19" t="s">
        <v>29</v>
      </c>
      <c r="H14" s="19" t="s">
        <v>493</v>
      </c>
      <c r="I14" s="19">
        <v>12</v>
      </c>
    </row>
    <row r="15" spans="1:14" ht="30" x14ac:dyDescent="0.25">
      <c r="A15" s="1" t="s">
        <v>1441</v>
      </c>
      <c r="B15" s="21" t="s">
        <v>1442</v>
      </c>
      <c r="C15" s="21" t="s">
        <v>1442</v>
      </c>
      <c r="E15" s="21" t="s">
        <v>1443</v>
      </c>
      <c r="F15" s="18">
        <v>485600</v>
      </c>
      <c r="G15" s="19" t="s">
        <v>29</v>
      </c>
      <c r="H15" s="19" t="s">
        <v>1444</v>
      </c>
      <c r="I15" s="19">
        <v>13</v>
      </c>
    </row>
    <row r="16" spans="1:14" ht="30" x14ac:dyDescent="0.25">
      <c r="A16" s="1" t="s">
        <v>1445</v>
      </c>
      <c r="B16" s="21" t="s">
        <v>1446</v>
      </c>
      <c r="C16" s="21" t="s">
        <v>1446</v>
      </c>
      <c r="E16" s="21" t="s">
        <v>1447</v>
      </c>
      <c r="F16" s="18">
        <v>483500</v>
      </c>
      <c r="G16" s="19" t="s">
        <v>29</v>
      </c>
      <c r="H16" s="19" t="s">
        <v>1448</v>
      </c>
      <c r="I16" s="19">
        <v>13</v>
      </c>
    </row>
    <row r="17" spans="1:9" ht="30.75" customHeight="1" x14ac:dyDescent="0.25">
      <c r="A17" s="1" t="s">
        <v>1449</v>
      </c>
      <c r="B17" s="21" t="s">
        <v>1450</v>
      </c>
      <c r="C17" s="21" t="s">
        <v>1450</v>
      </c>
      <c r="E17" s="21" t="s">
        <v>1451</v>
      </c>
      <c r="F17" s="18">
        <v>480900</v>
      </c>
      <c r="G17" s="19" t="s">
        <v>29</v>
      </c>
      <c r="H17" s="19" t="s">
        <v>205</v>
      </c>
      <c r="I17" s="19">
        <v>14</v>
      </c>
    </row>
    <row r="18" spans="1:9" ht="30" x14ac:dyDescent="0.25">
      <c r="A18" s="1" t="s">
        <v>1452</v>
      </c>
      <c r="B18" s="21" t="s">
        <v>1453</v>
      </c>
      <c r="C18" s="21" t="s">
        <v>1453</v>
      </c>
      <c r="E18" s="21" t="s">
        <v>1454</v>
      </c>
      <c r="F18" s="18">
        <v>473500</v>
      </c>
      <c r="G18" s="19" t="s">
        <v>29</v>
      </c>
      <c r="H18" s="19" t="s">
        <v>1455</v>
      </c>
      <c r="I18" s="19">
        <v>14</v>
      </c>
    </row>
    <row r="19" spans="1:9" ht="30" x14ac:dyDescent="0.25">
      <c r="A19" s="1" t="s">
        <v>1456</v>
      </c>
      <c r="B19" s="21" t="s">
        <v>1457</v>
      </c>
      <c r="C19" s="21" t="s">
        <v>1457</v>
      </c>
      <c r="E19" s="21" t="s">
        <v>1458</v>
      </c>
      <c r="F19" s="18">
        <v>455700</v>
      </c>
      <c r="G19" s="19" t="s">
        <v>29</v>
      </c>
      <c r="H19" s="19" t="s">
        <v>1459</v>
      </c>
      <c r="I19" s="19">
        <v>14</v>
      </c>
    </row>
    <row r="20" spans="1:9" ht="30" x14ac:dyDescent="0.25">
      <c r="A20" s="1" t="s">
        <v>1462</v>
      </c>
      <c r="B20" s="21" t="s">
        <v>1460</v>
      </c>
      <c r="C20" s="21" t="s">
        <v>1460</v>
      </c>
      <c r="E20" s="21" t="s">
        <v>1461</v>
      </c>
      <c r="F20" s="18">
        <v>441200</v>
      </c>
      <c r="G20" s="19" t="s">
        <v>62</v>
      </c>
      <c r="H20" s="19" t="s">
        <v>1463</v>
      </c>
      <c r="I20" s="19">
        <v>12</v>
      </c>
    </row>
    <row r="21" spans="1:9" ht="30" x14ac:dyDescent="0.25">
      <c r="A21" s="1" t="s">
        <v>1465</v>
      </c>
      <c r="B21" s="21" t="s">
        <v>1466</v>
      </c>
      <c r="C21" s="21" t="s">
        <v>1466</v>
      </c>
      <c r="E21" s="21" t="s">
        <v>1467</v>
      </c>
      <c r="F21" s="18">
        <v>432900</v>
      </c>
      <c r="G21" s="19" t="s">
        <v>29</v>
      </c>
      <c r="H21" s="19" t="s">
        <v>586</v>
      </c>
      <c r="I21" s="19">
        <v>14</v>
      </c>
    </row>
    <row r="22" spans="1:9" ht="30" x14ac:dyDescent="0.25">
      <c r="A22" s="1" t="s">
        <v>1468</v>
      </c>
      <c r="B22" s="21" t="s">
        <v>162</v>
      </c>
      <c r="C22" s="21" t="s">
        <v>162</v>
      </c>
      <c r="E22" s="21" t="s">
        <v>163</v>
      </c>
      <c r="F22" s="18">
        <v>421200</v>
      </c>
      <c r="G22" s="19" t="s">
        <v>62</v>
      </c>
      <c r="H22" s="19" t="s">
        <v>164</v>
      </c>
      <c r="I22" s="19">
        <v>14</v>
      </c>
    </row>
    <row r="23" spans="1:9" ht="30" x14ac:dyDescent="0.25">
      <c r="A23" s="1" t="s">
        <v>1472</v>
      </c>
      <c r="B23" s="21" t="s">
        <v>156</v>
      </c>
      <c r="C23" s="21" t="s">
        <v>156</v>
      </c>
      <c r="E23" s="21" t="s">
        <v>157</v>
      </c>
      <c r="F23" s="18">
        <v>411600</v>
      </c>
      <c r="G23" s="19" t="s">
        <v>62</v>
      </c>
      <c r="H23" s="19" t="s">
        <v>158</v>
      </c>
      <c r="I23" s="19">
        <v>12</v>
      </c>
    </row>
    <row r="24" spans="1:9" ht="30" x14ac:dyDescent="0.25">
      <c r="A24" s="1" t="s">
        <v>1471</v>
      </c>
      <c r="B24" s="21" t="s">
        <v>165</v>
      </c>
      <c r="C24" s="21" t="s">
        <v>165</v>
      </c>
      <c r="E24" s="21" t="s">
        <v>166</v>
      </c>
      <c r="F24" s="18">
        <v>396800</v>
      </c>
      <c r="G24" s="19" t="s">
        <v>62</v>
      </c>
      <c r="H24" s="19" t="s">
        <v>167</v>
      </c>
      <c r="I24" s="19">
        <v>12</v>
      </c>
    </row>
    <row r="25" spans="1:9" ht="30" x14ac:dyDescent="0.25">
      <c r="A25" s="1" t="s">
        <v>1473</v>
      </c>
      <c r="B25" s="21" t="s">
        <v>159</v>
      </c>
      <c r="C25" s="21" t="s">
        <v>159</v>
      </c>
      <c r="E25" s="21" t="s">
        <v>160</v>
      </c>
      <c r="F25" s="18">
        <v>379100</v>
      </c>
      <c r="G25" s="19" t="s">
        <v>62</v>
      </c>
      <c r="H25" s="19" t="s">
        <v>161</v>
      </c>
      <c r="I25" s="19">
        <v>13</v>
      </c>
    </row>
    <row r="26" spans="1:9" ht="30" x14ac:dyDescent="0.25">
      <c r="A26" s="1" t="s">
        <v>1474</v>
      </c>
      <c r="B26" s="21" t="s">
        <v>1475</v>
      </c>
      <c r="C26" s="21" t="s">
        <v>1475</v>
      </c>
      <c r="E26" s="21" t="s">
        <v>1476</v>
      </c>
      <c r="F26" s="18">
        <v>364200</v>
      </c>
      <c r="G26" s="19" t="s">
        <v>62</v>
      </c>
      <c r="H26" s="19" t="s">
        <v>1478</v>
      </c>
      <c r="I26" s="19">
        <v>12</v>
      </c>
    </row>
    <row r="27" spans="1:9" ht="30" x14ac:dyDescent="0.25">
      <c r="A27" s="1" t="s">
        <v>1479</v>
      </c>
      <c r="B27" s="21" t="s">
        <v>1480</v>
      </c>
      <c r="C27" s="21" t="s">
        <v>1480</v>
      </c>
      <c r="E27" s="21" t="s">
        <v>1481</v>
      </c>
      <c r="F27" s="18">
        <v>362400</v>
      </c>
      <c r="G27" s="19" t="s">
        <v>29</v>
      </c>
      <c r="H27" s="19" t="s">
        <v>675</v>
      </c>
      <c r="I27" s="19">
        <v>14</v>
      </c>
    </row>
    <row r="28" spans="1:9" ht="30" x14ac:dyDescent="0.25">
      <c r="A28" s="1" t="s">
        <v>407</v>
      </c>
      <c r="B28" s="21" t="s">
        <v>408</v>
      </c>
      <c r="C28" s="21" t="s">
        <v>408</v>
      </c>
      <c r="E28" s="21" t="s">
        <v>409</v>
      </c>
      <c r="F28" s="18">
        <v>361500</v>
      </c>
      <c r="G28" s="19" t="s">
        <v>29</v>
      </c>
      <c r="H28" s="19" t="s">
        <v>410</v>
      </c>
      <c r="I28" s="19">
        <v>12</v>
      </c>
    </row>
    <row r="29" spans="1:9" ht="30" x14ac:dyDescent="0.25">
      <c r="A29" s="1" t="s">
        <v>1482</v>
      </c>
      <c r="B29" s="21" t="s">
        <v>1483</v>
      </c>
      <c r="C29" s="21" t="s">
        <v>1483</v>
      </c>
      <c r="E29" s="21" t="s">
        <v>1484</v>
      </c>
      <c r="F29" s="18">
        <v>340700</v>
      </c>
      <c r="G29" s="19" t="s">
        <v>29</v>
      </c>
      <c r="H29" s="19" t="s">
        <v>497</v>
      </c>
      <c r="I29" s="19">
        <v>13</v>
      </c>
    </row>
    <row r="30" spans="1:9" ht="30" x14ac:dyDescent="0.25">
      <c r="A30" s="1" t="s">
        <v>1485</v>
      </c>
      <c r="B30" s="21" t="s">
        <v>1486</v>
      </c>
      <c r="C30" s="21" t="s">
        <v>1486</v>
      </c>
      <c r="E30" s="21" t="s">
        <v>1487</v>
      </c>
      <c r="F30" s="18">
        <v>330600</v>
      </c>
      <c r="G30" s="19" t="s">
        <v>29</v>
      </c>
      <c r="H30" s="19" t="s">
        <v>1488</v>
      </c>
      <c r="I30" s="19">
        <v>13</v>
      </c>
    </row>
    <row r="31" spans="1:9" ht="30" x14ac:dyDescent="0.25">
      <c r="A31" s="1" t="s">
        <v>411</v>
      </c>
      <c r="B31" s="21" t="s">
        <v>412</v>
      </c>
      <c r="C31" s="21" t="s">
        <v>412</v>
      </c>
      <c r="E31" s="21" t="s">
        <v>413</v>
      </c>
      <c r="F31" s="18">
        <v>320200</v>
      </c>
      <c r="G31" s="19" t="s">
        <v>29</v>
      </c>
      <c r="H31" s="19" t="s">
        <v>414</v>
      </c>
      <c r="I31" s="19">
        <v>14</v>
      </c>
    </row>
    <row r="32" spans="1:9" ht="30" x14ac:dyDescent="0.25">
      <c r="A32" s="1" t="s">
        <v>1489</v>
      </c>
      <c r="B32" s="21" t="s">
        <v>1490</v>
      </c>
      <c r="C32" s="21" t="s">
        <v>1490</v>
      </c>
      <c r="E32" s="21" t="s">
        <v>1491</v>
      </c>
      <c r="F32" s="18">
        <v>310600</v>
      </c>
      <c r="G32" s="19" t="s">
        <v>29</v>
      </c>
      <c r="H32" s="19" t="s">
        <v>1492</v>
      </c>
      <c r="I32" s="19">
        <v>12</v>
      </c>
    </row>
    <row r="33" spans="1:9" ht="30" x14ac:dyDescent="0.25">
      <c r="A33" s="1" t="s">
        <v>1493</v>
      </c>
      <c r="B33" s="21" t="s">
        <v>1494</v>
      </c>
      <c r="C33" s="21" t="s">
        <v>1494</v>
      </c>
      <c r="E33" s="21" t="s">
        <v>1495</v>
      </c>
      <c r="F33" s="18">
        <v>306400</v>
      </c>
      <c r="G33" s="19" t="s">
        <v>62</v>
      </c>
      <c r="H33" s="19" t="s">
        <v>844</v>
      </c>
      <c r="I33" s="19">
        <v>13</v>
      </c>
    </row>
    <row r="34" spans="1:9" ht="30" x14ac:dyDescent="0.25">
      <c r="A34" s="1" t="s">
        <v>1497</v>
      </c>
      <c r="B34" s="21" t="s">
        <v>1498</v>
      </c>
      <c r="C34" s="21" t="s">
        <v>1498</v>
      </c>
      <c r="E34" s="21" t="s">
        <v>1499</v>
      </c>
      <c r="F34" s="18">
        <v>304000</v>
      </c>
      <c r="G34" s="19" t="s">
        <v>29</v>
      </c>
      <c r="H34" s="19" t="s">
        <v>1500</v>
      </c>
      <c r="I34" s="19">
        <v>14</v>
      </c>
    </row>
    <row r="35" spans="1:9" ht="30" x14ac:dyDescent="0.25">
      <c r="A35" s="1" t="s">
        <v>1501</v>
      </c>
      <c r="B35" s="21" t="s">
        <v>1502</v>
      </c>
      <c r="C35" s="21" t="s">
        <v>1502</v>
      </c>
      <c r="E35" s="21" t="s">
        <v>1503</v>
      </c>
      <c r="F35" s="18">
        <v>279500</v>
      </c>
      <c r="G35" s="19" t="s">
        <v>62</v>
      </c>
      <c r="H35" s="19" t="s">
        <v>1504</v>
      </c>
      <c r="I35" s="19">
        <v>12</v>
      </c>
    </row>
    <row r="36" spans="1:9" ht="30" x14ac:dyDescent="0.25">
      <c r="A36" s="1" t="s">
        <v>1506</v>
      </c>
      <c r="B36" s="21" t="s">
        <v>1507</v>
      </c>
      <c r="C36" s="21" t="s">
        <v>1507</v>
      </c>
      <c r="E36" s="21" t="s">
        <v>1508</v>
      </c>
      <c r="F36" s="18">
        <v>278800</v>
      </c>
      <c r="G36" s="19" t="s">
        <v>29</v>
      </c>
      <c r="H36" s="19" t="s">
        <v>1509</v>
      </c>
      <c r="I36" s="19">
        <v>14</v>
      </c>
    </row>
    <row r="37" spans="1:9" ht="30" x14ac:dyDescent="0.25">
      <c r="A37" s="1" t="s">
        <v>1510</v>
      </c>
      <c r="B37" s="21" t="s">
        <v>1511</v>
      </c>
      <c r="C37" s="21" t="s">
        <v>1511</v>
      </c>
      <c r="E37" s="21" t="s">
        <v>1512</v>
      </c>
      <c r="F37" s="18">
        <v>264400</v>
      </c>
      <c r="G37" s="19" t="s">
        <v>29</v>
      </c>
      <c r="H37" s="19" t="s">
        <v>1513</v>
      </c>
      <c r="I37" s="19">
        <v>14</v>
      </c>
    </row>
    <row r="38" spans="1:9" ht="30" x14ac:dyDescent="0.25">
      <c r="A38" s="1" t="s">
        <v>1514</v>
      </c>
      <c r="B38" s="21" t="s">
        <v>1515</v>
      </c>
      <c r="C38" s="21" t="s">
        <v>1515</v>
      </c>
      <c r="E38" s="21" t="s">
        <v>1516</v>
      </c>
      <c r="F38" s="18">
        <v>260900</v>
      </c>
      <c r="G38" s="19" t="s">
        <v>29</v>
      </c>
      <c r="H38" s="19" t="s">
        <v>1517</v>
      </c>
      <c r="I38" s="19">
        <v>12</v>
      </c>
    </row>
    <row r="39" spans="1:9" ht="30" customHeight="1" x14ac:dyDescent="0.25">
      <c r="A39" s="1" t="s">
        <v>1518</v>
      </c>
      <c r="B39" s="21" t="s">
        <v>415</v>
      </c>
      <c r="C39" s="21" t="s">
        <v>415</v>
      </c>
      <c r="E39" s="21" t="s">
        <v>416</v>
      </c>
      <c r="F39" s="18">
        <v>251400</v>
      </c>
      <c r="G39" s="19" t="s">
        <v>29</v>
      </c>
      <c r="H39" s="19" t="s">
        <v>417</v>
      </c>
      <c r="I39" s="19">
        <v>13</v>
      </c>
    </row>
    <row r="40" spans="1:9" ht="30" customHeight="1" x14ac:dyDescent="0.25">
      <c r="A40" s="1" t="s">
        <v>1519</v>
      </c>
      <c r="B40" s="21" t="s">
        <v>1520</v>
      </c>
      <c r="C40" s="21" t="s">
        <v>1520</v>
      </c>
      <c r="E40" s="21" t="s">
        <v>1521</v>
      </c>
      <c r="F40" s="18">
        <v>239900</v>
      </c>
      <c r="G40" s="19" t="s">
        <v>29</v>
      </c>
      <c r="H40" s="19" t="s">
        <v>1522</v>
      </c>
      <c r="I40" s="19">
        <v>13</v>
      </c>
    </row>
    <row r="41" spans="1:9" ht="30" customHeight="1" x14ac:dyDescent="0.25">
      <c r="A41" s="1" t="s">
        <v>1523</v>
      </c>
      <c r="B41" s="21" t="s">
        <v>1524</v>
      </c>
      <c r="C41" s="21" t="s">
        <v>1524</v>
      </c>
      <c r="E41" s="21" t="s">
        <v>1525</v>
      </c>
      <c r="F41" s="18">
        <v>235600</v>
      </c>
      <c r="G41" s="19" t="s">
        <v>29</v>
      </c>
      <c r="H41" s="19" t="s">
        <v>1136</v>
      </c>
      <c r="I41" s="19">
        <v>12</v>
      </c>
    </row>
    <row r="42" spans="1:9" ht="30" x14ac:dyDescent="0.25">
      <c r="A42" s="1" t="s">
        <v>1526</v>
      </c>
      <c r="B42" s="21" t="s">
        <v>1527</v>
      </c>
      <c r="C42" s="21" t="s">
        <v>1527</v>
      </c>
      <c r="E42" s="21" t="s">
        <v>1528</v>
      </c>
      <c r="F42" s="18">
        <v>234500</v>
      </c>
      <c r="G42" s="19" t="s">
        <v>29</v>
      </c>
      <c r="H42" s="19" t="s">
        <v>1529</v>
      </c>
      <c r="I42" s="19">
        <v>12</v>
      </c>
    </row>
    <row r="43" spans="1:9" ht="30" x14ac:dyDescent="0.25">
      <c r="A43" s="1" t="s">
        <v>1530</v>
      </c>
      <c r="B43" s="21" t="s">
        <v>1531</v>
      </c>
      <c r="C43" s="21" t="s">
        <v>1531</v>
      </c>
      <c r="E43" s="21" t="s">
        <v>1532</v>
      </c>
      <c r="F43" s="18">
        <v>226400</v>
      </c>
      <c r="G43" s="19" t="s">
        <v>29</v>
      </c>
      <c r="H43" s="19" t="s">
        <v>1533</v>
      </c>
      <c r="I43" s="19">
        <v>13</v>
      </c>
    </row>
    <row r="44" spans="1:9" ht="30" x14ac:dyDescent="0.25">
      <c r="A44" s="1" t="s">
        <v>1534</v>
      </c>
      <c r="B44" s="21" t="s">
        <v>1535</v>
      </c>
      <c r="C44" s="21" t="s">
        <v>1535</v>
      </c>
      <c r="E44" s="21" t="s">
        <v>1536</v>
      </c>
      <c r="F44" s="18">
        <v>224000</v>
      </c>
      <c r="G44" s="19" t="s">
        <v>29</v>
      </c>
      <c r="H44" s="19" t="s">
        <v>546</v>
      </c>
      <c r="I44" s="19">
        <v>14</v>
      </c>
    </row>
    <row r="45" spans="1:9" ht="30" x14ac:dyDescent="0.25">
      <c r="A45" s="1" t="s">
        <v>1537</v>
      </c>
      <c r="B45" s="21" t="s">
        <v>1538</v>
      </c>
      <c r="C45" s="21" t="s">
        <v>1538</v>
      </c>
      <c r="E45" s="21" t="s">
        <v>1539</v>
      </c>
      <c r="F45" s="18">
        <v>202700</v>
      </c>
      <c r="G45" s="19" t="s">
        <v>29</v>
      </c>
      <c r="H45" s="19" t="s">
        <v>1540</v>
      </c>
      <c r="I45" s="19">
        <v>13</v>
      </c>
    </row>
    <row r="46" spans="1:9" ht="30" x14ac:dyDescent="0.25">
      <c r="A46" s="1" t="s">
        <v>1541</v>
      </c>
      <c r="B46" s="21" t="s">
        <v>1542</v>
      </c>
      <c r="C46" s="21" t="s">
        <v>1542</v>
      </c>
      <c r="E46" s="21" t="s">
        <v>1543</v>
      </c>
      <c r="F46" s="18">
        <v>191100</v>
      </c>
      <c r="G46" s="19" t="s">
        <v>29</v>
      </c>
      <c r="H46" s="19" t="s">
        <v>1544</v>
      </c>
      <c r="I46" s="19">
        <v>12</v>
      </c>
    </row>
    <row r="47" spans="1:9" ht="30" x14ac:dyDescent="0.25">
      <c r="A47" s="1" t="s">
        <v>1545</v>
      </c>
      <c r="B47" s="21" t="s">
        <v>1546</v>
      </c>
      <c r="C47" s="21" t="s">
        <v>1546</v>
      </c>
      <c r="E47" s="21" t="s">
        <v>1547</v>
      </c>
      <c r="F47" s="18">
        <v>172300</v>
      </c>
      <c r="G47" s="19" t="s">
        <v>29</v>
      </c>
      <c r="H47" s="19" t="s">
        <v>1548</v>
      </c>
      <c r="I47" s="19">
        <v>13</v>
      </c>
    </row>
    <row r="48" spans="1:9" ht="30" x14ac:dyDescent="0.25">
      <c r="A48" s="1" t="s">
        <v>1549</v>
      </c>
      <c r="B48" s="21" t="s">
        <v>1550</v>
      </c>
      <c r="C48" s="21" t="s">
        <v>1550</v>
      </c>
      <c r="E48" s="21" t="s">
        <v>1551</v>
      </c>
      <c r="F48" s="18">
        <v>171500</v>
      </c>
      <c r="G48" s="19" t="s">
        <v>62</v>
      </c>
      <c r="H48" s="19" t="s">
        <v>1552</v>
      </c>
      <c r="I48" s="19">
        <v>14</v>
      </c>
    </row>
    <row r="49" spans="1:9" ht="30" x14ac:dyDescent="0.25">
      <c r="A49" s="1" t="s">
        <v>1554</v>
      </c>
      <c r="B49" s="21" t="s">
        <v>1555</v>
      </c>
      <c r="C49" s="21" t="s">
        <v>1555</v>
      </c>
      <c r="E49" s="21" t="s">
        <v>1556</v>
      </c>
      <c r="F49" s="18">
        <v>142600</v>
      </c>
      <c r="G49" s="19" t="s">
        <v>29</v>
      </c>
      <c r="H49" s="19" t="s">
        <v>983</v>
      </c>
      <c r="I49" s="19">
        <v>12</v>
      </c>
    </row>
    <row r="50" spans="1:9" ht="30" x14ac:dyDescent="0.25">
      <c r="A50" s="1" t="s">
        <v>1557</v>
      </c>
      <c r="B50" s="21" t="s">
        <v>1558</v>
      </c>
      <c r="C50" s="21" t="s">
        <v>1558</v>
      </c>
      <c r="E50" s="21" t="s">
        <v>1559</v>
      </c>
      <c r="F50" s="18">
        <v>136800</v>
      </c>
      <c r="G50" s="19" t="s">
        <v>29</v>
      </c>
      <c r="H50" s="19" t="s">
        <v>1169</v>
      </c>
      <c r="I50" s="19">
        <v>14</v>
      </c>
    </row>
    <row r="51" spans="1:9" ht="30" x14ac:dyDescent="0.25">
      <c r="A51" s="1" t="s">
        <v>1560</v>
      </c>
      <c r="B51" s="21" t="s">
        <v>1561</v>
      </c>
      <c r="C51" s="21" t="s">
        <v>1561</v>
      </c>
      <c r="E51" s="21" t="s">
        <v>1562</v>
      </c>
      <c r="F51" s="18">
        <v>135700</v>
      </c>
      <c r="G51" s="19" t="s">
        <v>29</v>
      </c>
      <c r="H51" s="19" t="s">
        <v>1563</v>
      </c>
      <c r="I51" s="19">
        <v>13</v>
      </c>
    </row>
    <row r="52" spans="1:9" ht="30" x14ac:dyDescent="0.25">
      <c r="A52" s="1" t="s">
        <v>1564</v>
      </c>
      <c r="B52" s="21" t="s">
        <v>1565</v>
      </c>
      <c r="C52" s="21" t="s">
        <v>1565</v>
      </c>
      <c r="E52" s="21" t="s">
        <v>1566</v>
      </c>
      <c r="F52" s="18">
        <v>123900</v>
      </c>
      <c r="G52" s="19" t="s">
        <v>62</v>
      </c>
      <c r="H52" s="19" t="s">
        <v>273</v>
      </c>
      <c r="I52" s="19">
        <v>14</v>
      </c>
    </row>
    <row r="53" spans="1:9" ht="30" x14ac:dyDescent="0.25">
      <c r="A53" s="1" t="s">
        <v>1567</v>
      </c>
      <c r="B53" s="21" t="s">
        <v>1568</v>
      </c>
      <c r="C53" s="21" t="s">
        <v>1568</v>
      </c>
      <c r="E53" s="21" t="s">
        <v>1569</v>
      </c>
      <c r="F53" s="18">
        <v>123900</v>
      </c>
      <c r="G53" s="19" t="s">
        <v>29</v>
      </c>
      <c r="H53" s="19" t="s">
        <v>273</v>
      </c>
      <c r="I53" s="19">
        <v>12</v>
      </c>
    </row>
    <row r="54" spans="1:9" ht="30" x14ac:dyDescent="0.25">
      <c r="A54" s="1" t="s">
        <v>1570</v>
      </c>
      <c r="B54" s="21" t="s">
        <v>1571</v>
      </c>
      <c r="C54" s="21" t="s">
        <v>1571</v>
      </c>
      <c r="E54" s="21" t="s">
        <v>1572</v>
      </c>
      <c r="F54" s="18">
        <v>123900</v>
      </c>
      <c r="G54" s="19" t="s">
        <v>29</v>
      </c>
      <c r="H54" s="19" t="s">
        <v>273</v>
      </c>
      <c r="I54" s="19">
        <v>14</v>
      </c>
    </row>
    <row r="55" spans="1:9" ht="30" x14ac:dyDescent="0.25">
      <c r="A55" s="1" t="s">
        <v>1573</v>
      </c>
      <c r="B55" s="21" t="s">
        <v>1574</v>
      </c>
      <c r="C55" s="21" t="s">
        <v>1574</v>
      </c>
      <c r="E55" s="21" t="s">
        <v>1575</v>
      </c>
      <c r="F55" s="18">
        <v>123900</v>
      </c>
      <c r="G55" s="19" t="s">
        <v>29</v>
      </c>
      <c r="H55" s="19" t="s">
        <v>273</v>
      </c>
      <c r="I55" s="19">
        <v>12</v>
      </c>
    </row>
    <row r="56" spans="1:9" ht="30" x14ac:dyDescent="0.25">
      <c r="A56" s="1" t="s">
        <v>1576</v>
      </c>
      <c r="B56" s="21" t="s">
        <v>1577</v>
      </c>
      <c r="C56" s="21" t="s">
        <v>1577</v>
      </c>
      <c r="E56" s="21" t="s">
        <v>1578</v>
      </c>
      <c r="F56" s="18">
        <v>123900</v>
      </c>
      <c r="G56" s="19" t="s">
        <v>29</v>
      </c>
      <c r="H56" s="19" t="s">
        <v>273</v>
      </c>
      <c r="I56" s="19">
        <v>12</v>
      </c>
    </row>
    <row r="57" spans="1:9" ht="30" x14ac:dyDescent="0.25">
      <c r="A57" s="1" t="s">
        <v>1579</v>
      </c>
      <c r="B57" s="21" t="s">
        <v>1580</v>
      </c>
      <c r="C57" s="21" t="s">
        <v>1580</v>
      </c>
      <c r="E57" s="21" t="s">
        <v>1581</v>
      </c>
      <c r="F57" s="18">
        <v>123900</v>
      </c>
      <c r="G57" s="19" t="s">
        <v>29</v>
      </c>
      <c r="H57" s="19" t="s">
        <v>273</v>
      </c>
      <c r="I57" s="19">
        <v>13</v>
      </c>
    </row>
    <row r="58" spans="1:9" ht="30" customHeight="1" x14ac:dyDescent="0.25">
      <c r="A58" s="1" t="s">
        <v>1582</v>
      </c>
      <c r="B58" s="21" t="s">
        <v>1583</v>
      </c>
      <c r="C58" s="21" t="s">
        <v>1583</v>
      </c>
      <c r="E58" s="21" t="s">
        <v>1584</v>
      </c>
      <c r="F58" s="18">
        <v>123900</v>
      </c>
      <c r="G58" s="19" t="s">
        <v>29</v>
      </c>
      <c r="H58" s="19" t="s">
        <v>273</v>
      </c>
      <c r="I58" s="19">
        <v>12</v>
      </c>
    </row>
    <row r="59" spans="1:9" ht="30" x14ac:dyDescent="0.25">
      <c r="A59" s="1" t="s">
        <v>1585</v>
      </c>
      <c r="B59" s="21" t="s">
        <v>1586</v>
      </c>
      <c r="C59" s="21" t="s">
        <v>1586</v>
      </c>
      <c r="E59" s="21" t="s">
        <v>1587</v>
      </c>
      <c r="F59" s="18">
        <v>123900</v>
      </c>
      <c r="G59" s="19" t="s">
        <v>62</v>
      </c>
      <c r="H59" s="19" t="s">
        <v>273</v>
      </c>
      <c r="I59" s="19">
        <v>14</v>
      </c>
    </row>
    <row r="60" spans="1:9" ht="30" x14ac:dyDescent="0.25">
      <c r="A60" s="1" t="s">
        <v>1589</v>
      </c>
      <c r="B60" s="21" t="s">
        <v>1590</v>
      </c>
      <c r="C60" s="21" t="s">
        <v>1590</v>
      </c>
      <c r="E60" s="21" t="s">
        <v>1591</v>
      </c>
      <c r="F60" s="18">
        <v>118900</v>
      </c>
      <c r="G60" s="19" t="s">
        <v>62</v>
      </c>
      <c r="H60" s="19" t="s">
        <v>273</v>
      </c>
      <c r="I60" s="19">
        <v>14</v>
      </c>
    </row>
    <row r="61" spans="1:9" ht="30" x14ac:dyDescent="0.25">
      <c r="A61" s="1" t="s">
        <v>418</v>
      </c>
      <c r="B61" s="21" t="s">
        <v>357</v>
      </c>
      <c r="C61" s="21" t="s">
        <v>357</v>
      </c>
      <c r="E61" s="21" t="s">
        <v>358</v>
      </c>
      <c r="F61" s="18">
        <v>117300</v>
      </c>
      <c r="G61" s="19" t="s">
        <v>29</v>
      </c>
      <c r="H61" s="19" t="s">
        <v>273</v>
      </c>
      <c r="I61" s="19">
        <v>13</v>
      </c>
    </row>
    <row r="62" spans="1:9" ht="30" x14ac:dyDescent="0.25">
      <c r="A62" s="1" t="s">
        <v>1330</v>
      </c>
      <c r="B62" s="8" t="s">
        <v>1328</v>
      </c>
      <c r="C62" s="8" t="s">
        <v>1328</v>
      </c>
      <c r="D62" s="33"/>
      <c r="E62" s="8" t="s">
        <v>1329</v>
      </c>
      <c r="F62" s="18">
        <v>117300</v>
      </c>
      <c r="G62" s="19" t="s">
        <v>63</v>
      </c>
      <c r="H62" s="19" t="s">
        <v>273</v>
      </c>
      <c r="I62" s="19">
        <v>14</v>
      </c>
    </row>
    <row r="63" spans="1:9" ht="30" x14ac:dyDescent="0.25">
      <c r="A63" s="1" t="s">
        <v>1593</v>
      </c>
      <c r="B63" s="21" t="s">
        <v>1594</v>
      </c>
      <c r="C63" s="21" t="s">
        <v>1594</v>
      </c>
      <c r="E63" s="21" t="s">
        <v>1595</v>
      </c>
      <c r="F63" s="18">
        <v>117300</v>
      </c>
      <c r="G63" s="19" t="s">
        <v>29</v>
      </c>
      <c r="H63" s="19" t="s">
        <v>273</v>
      </c>
      <c r="I63" s="19">
        <v>14</v>
      </c>
    </row>
    <row r="64" spans="1:9" ht="30" x14ac:dyDescent="0.25">
      <c r="A64" s="1" t="s">
        <v>1596</v>
      </c>
      <c r="B64" s="21" t="s">
        <v>1597</v>
      </c>
      <c r="C64" s="21" t="s">
        <v>1597</v>
      </c>
      <c r="E64" s="21" t="s">
        <v>1598</v>
      </c>
      <c r="F64" s="18">
        <v>117300</v>
      </c>
      <c r="G64" s="19" t="s">
        <v>62</v>
      </c>
      <c r="H64" s="19" t="s">
        <v>273</v>
      </c>
      <c r="I64" s="19">
        <v>13</v>
      </c>
    </row>
    <row r="65" spans="1:9" ht="30" x14ac:dyDescent="0.25">
      <c r="A65" s="1" t="s">
        <v>1600</v>
      </c>
      <c r="B65" s="21" t="s">
        <v>1601</v>
      </c>
      <c r="C65" s="21" t="s">
        <v>1601</v>
      </c>
      <c r="E65" s="21" t="s">
        <v>570</v>
      </c>
      <c r="F65" s="18">
        <v>117300</v>
      </c>
      <c r="G65" s="19" t="s">
        <v>62</v>
      </c>
      <c r="H65" s="19" t="s">
        <v>273</v>
      </c>
      <c r="I65" s="19">
        <v>13</v>
      </c>
    </row>
    <row r="66" spans="1:9" ht="30" x14ac:dyDescent="0.25">
      <c r="A66" s="1" t="s">
        <v>1603</v>
      </c>
      <c r="B66" s="21" t="s">
        <v>1604</v>
      </c>
      <c r="C66" s="21" t="s">
        <v>1604</v>
      </c>
      <c r="E66" s="21" t="s">
        <v>1605</v>
      </c>
      <c r="F66" s="18">
        <v>103900</v>
      </c>
      <c r="G66" s="19" t="s">
        <v>29</v>
      </c>
      <c r="H66" s="19" t="s">
        <v>273</v>
      </c>
      <c r="I66" s="19">
        <v>13</v>
      </c>
    </row>
    <row r="67" spans="1:9" ht="30" x14ac:dyDescent="0.25">
      <c r="A67" s="1" t="s">
        <v>1606</v>
      </c>
      <c r="B67" s="21" t="s">
        <v>1607</v>
      </c>
      <c r="C67" s="21" t="s">
        <v>1607</v>
      </c>
      <c r="E67" s="21" t="s">
        <v>1608</v>
      </c>
      <c r="F67" s="18">
        <v>102400</v>
      </c>
      <c r="G67" s="19" t="s">
        <v>29</v>
      </c>
      <c r="H67" s="19" t="s">
        <v>273</v>
      </c>
      <c r="I67" s="19">
        <v>12</v>
      </c>
    </row>
    <row r="68" spans="1:9" ht="30" x14ac:dyDescent="0.25">
      <c r="A68" s="1" t="s">
        <v>1611</v>
      </c>
      <c r="B68" s="21" t="s">
        <v>1609</v>
      </c>
      <c r="C68" s="21" t="s">
        <v>1609</v>
      </c>
      <c r="E68" s="21" t="s">
        <v>1610</v>
      </c>
      <c r="F68" s="18">
        <v>102400</v>
      </c>
      <c r="G68" s="19" t="s">
        <v>62</v>
      </c>
      <c r="H68" s="19" t="s">
        <v>273</v>
      </c>
      <c r="I68" s="19">
        <v>13</v>
      </c>
    </row>
    <row r="69" spans="1:9" ht="30" x14ac:dyDescent="0.25">
      <c r="A69" s="1" t="s">
        <v>1613</v>
      </c>
      <c r="B69" s="21" t="s">
        <v>1614</v>
      </c>
      <c r="C69" s="21" t="s">
        <v>1614</v>
      </c>
      <c r="E69" s="21" t="s">
        <v>1615</v>
      </c>
      <c r="F69" s="18">
        <v>102400</v>
      </c>
      <c r="G69" s="19" t="s">
        <v>29</v>
      </c>
      <c r="H69" s="19" t="s">
        <v>273</v>
      </c>
      <c r="I69" s="19">
        <v>13</v>
      </c>
    </row>
    <row r="70" spans="1:9" ht="30" x14ac:dyDescent="0.25">
      <c r="A70" s="1" t="s">
        <v>1616</v>
      </c>
      <c r="B70" s="21" t="s">
        <v>1617</v>
      </c>
      <c r="C70" s="21" t="s">
        <v>1617</v>
      </c>
      <c r="E70" s="21" t="s">
        <v>1618</v>
      </c>
      <c r="F70" s="18">
        <v>102400</v>
      </c>
      <c r="G70" s="19" t="s">
        <v>29</v>
      </c>
      <c r="H70" s="19" t="s">
        <v>273</v>
      </c>
      <c r="I70" s="19">
        <v>13</v>
      </c>
    </row>
    <row r="71" spans="1:9" ht="30" x14ac:dyDescent="0.25">
      <c r="A71" s="1" t="s">
        <v>1619</v>
      </c>
      <c r="B71" s="21" t="s">
        <v>1620</v>
      </c>
      <c r="C71" s="21" t="s">
        <v>1620</v>
      </c>
      <c r="E71" s="21" t="s">
        <v>1621</v>
      </c>
      <c r="F71" s="18">
        <v>102400</v>
      </c>
      <c r="G71" s="19" t="s">
        <v>29</v>
      </c>
      <c r="H71" s="19" t="s">
        <v>273</v>
      </c>
      <c r="I71" s="19">
        <v>14</v>
      </c>
    </row>
    <row r="72" spans="1:9" ht="30" x14ac:dyDescent="0.25">
      <c r="A72" s="1" t="s">
        <v>1622</v>
      </c>
      <c r="B72" s="21" t="s">
        <v>1623</v>
      </c>
      <c r="C72" s="21" t="s">
        <v>1623</v>
      </c>
      <c r="E72" s="21" t="s">
        <v>1624</v>
      </c>
      <c r="F72" s="18">
        <v>102400</v>
      </c>
      <c r="G72" s="19" t="s">
        <v>62</v>
      </c>
      <c r="H72" s="19" t="s">
        <v>273</v>
      </c>
      <c r="I72" s="19">
        <v>13</v>
      </c>
    </row>
    <row r="73" spans="1:9" ht="30" x14ac:dyDescent="0.25">
      <c r="A73" s="1" t="s">
        <v>1626</v>
      </c>
      <c r="B73" s="21" t="s">
        <v>1627</v>
      </c>
      <c r="C73" s="21" t="s">
        <v>1627</v>
      </c>
      <c r="E73" s="21" t="s">
        <v>1628</v>
      </c>
      <c r="F73" s="18">
        <v>102400</v>
      </c>
      <c r="G73" s="19" t="s">
        <v>29</v>
      </c>
      <c r="H73" s="19" t="s">
        <v>273</v>
      </c>
      <c r="I73" s="19">
        <v>12</v>
      </c>
    </row>
    <row r="75" spans="1:9" x14ac:dyDescent="0.25">
      <c r="A75" s="13"/>
      <c r="B75" s="43"/>
      <c r="C75" s="43"/>
      <c r="D75" s="38"/>
      <c r="E75" s="43"/>
      <c r="F75" s="40"/>
      <c r="G75" s="41"/>
      <c r="H75" s="41"/>
      <c r="I75" s="41"/>
    </row>
    <row r="76" spans="1:9" x14ac:dyDescent="0.25">
      <c r="A76" t="str">
        <f>VLOOKUP(PICKER!T33,RUC!A2:B74,2,0)</f>
        <v>SCElites3</v>
      </c>
    </row>
    <row r="77" spans="1:9" x14ac:dyDescent="0.25">
      <c r="A77" t="str">
        <f>VLOOKUP(PICKER!T34,RUC!A2:B74,2,0)</f>
        <v>SCElites3</v>
      </c>
    </row>
    <row r="78" spans="1:9" x14ac:dyDescent="0.25">
      <c r="A78" t="str">
        <f>VLOOKUP(PICKER!T35,RUC!A2:B74,2,0)</f>
        <v>SCElites3</v>
      </c>
    </row>
  </sheetData>
  <sheetProtection algorithmName="SHA-512" hashValue="QpFsRYUiYH9lO70LsKyo0II0NVKl8M7NnS237Ek61/hjC65UAGRuseCeK89alcNr08VHSyFsAjAiFKGVrB7q3Q==" saltValue="rfq6jXaHjSYAa1qlrS96xA==" spinCount="100000" sheet="1" objects="1" scenarios="1" selectLockedCells="1" selectUnlockedCells="1"/>
  <sortState ref="A3:J73">
    <sortCondition descending="1" ref="F3:F73"/>
  </sortState>
  <dataValidations count="2">
    <dataValidation type="list" allowBlank="1" showInputMessage="1" showErrorMessage="1" sqref="I3:I1048576">
      <formula1>Bye</formula1>
    </dataValidation>
    <dataValidation type="list" allowBlank="1" showInputMessage="1" showErrorMessage="1" sqref="G3:G1048576">
      <formula1>RUCoptions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4"/>
  <sheetViews>
    <sheetView showGridLines="0" topLeftCell="A235" zoomScaleNormal="100" workbookViewId="0">
      <selection activeCell="A237" sqref="A237"/>
    </sheetView>
  </sheetViews>
  <sheetFormatPr defaultRowHeight="15" x14ac:dyDescent="0.25"/>
  <cols>
    <col min="1" max="1" width="34" customWidth="1"/>
    <col min="2" max="3" width="27.42578125" style="21" customWidth="1"/>
    <col min="4" max="4" width="5.7109375" style="32" customWidth="1"/>
    <col min="5" max="5" width="27.42578125" customWidth="1"/>
    <col min="6" max="6" width="9.140625" style="18"/>
    <col min="7" max="7" width="9.7109375" style="19" customWidth="1"/>
    <col min="8" max="8" width="10.28515625" style="19" customWidth="1"/>
    <col min="9" max="9" width="4.28515625" style="19" customWidth="1"/>
    <col min="10" max="10" width="0.85546875" style="13" customWidth="1"/>
    <col min="11" max="11" width="24.140625" customWidth="1"/>
    <col min="12" max="12" width="15.140625" style="31" bestFit="1" customWidth="1"/>
    <col min="13" max="13" width="14" bestFit="1" customWidth="1"/>
  </cols>
  <sheetData>
    <row r="1" spans="1:14" x14ac:dyDescent="0.25">
      <c r="A1" t="s">
        <v>110</v>
      </c>
      <c r="B1" s="21" t="s">
        <v>108</v>
      </c>
      <c r="C1" s="21" t="s">
        <v>107</v>
      </c>
      <c r="D1" s="33" t="s">
        <v>106</v>
      </c>
      <c r="E1" t="s">
        <v>10</v>
      </c>
      <c r="F1" s="18" t="s">
        <v>0</v>
      </c>
      <c r="G1" s="19" t="s">
        <v>3</v>
      </c>
      <c r="H1" s="19" t="s">
        <v>109</v>
      </c>
      <c r="I1" s="19" t="s">
        <v>2</v>
      </c>
      <c r="J1" s="9"/>
      <c r="K1" s="7" t="s">
        <v>59</v>
      </c>
      <c r="L1" s="3" t="s">
        <v>11</v>
      </c>
      <c r="M1" s="7" t="s">
        <v>55</v>
      </c>
    </row>
    <row r="2" spans="1:14" ht="30" x14ac:dyDescent="0.25">
      <c r="A2" s="1" t="s">
        <v>121</v>
      </c>
      <c r="B2" s="21" t="s">
        <v>372</v>
      </c>
      <c r="C2" s="21" t="s">
        <v>372</v>
      </c>
      <c r="F2" s="18">
        <v>0</v>
      </c>
      <c r="K2" s="7"/>
      <c r="M2" s="7"/>
    </row>
    <row r="3" spans="1:14" ht="30" customHeight="1" x14ac:dyDescent="0.25">
      <c r="A3" s="1" t="s">
        <v>386</v>
      </c>
      <c r="B3" s="21" t="s">
        <v>68</v>
      </c>
      <c r="C3" s="21" t="s">
        <v>68</v>
      </c>
      <c r="E3" s="21" t="s">
        <v>70</v>
      </c>
      <c r="F3" s="18">
        <v>660500</v>
      </c>
      <c r="G3" s="19" t="s">
        <v>61</v>
      </c>
      <c r="H3" s="19" t="s">
        <v>168</v>
      </c>
      <c r="I3" s="19">
        <v>13</v>
      </c>
      <c r="K3" s="7" t="str">
        <f>PICKER!C38</f>
        <v/>
      </c>
      <c r="L3" s="3">
        <f>PICKER!C39</f>
        <v>0</v>
      </c>
      <c r="M3" s="7" t="e">
        <f>MID(PICKER!T38,SEARCH(":",PICKER!T38)+2,2)</f>
        <v>#VALUE!</v>
      </c>
      <c r="N3" s="16" t="str">
        <f>MID(PICKER!T38,SEARCH("Avg.",PICKER!T38)+5,5)</f>
        <v>0</v>
      </c>
    </row>
    <row r="4" spans="1:14" ht="30" customHeight="1" x14ac:dyDescent="0.25">
      <c r="A4" s="1" t="s">
        <v>468</v>
      </c>
      <c r="B4" s="21" t="s">
        <v>469</v>
      </c>
      <c r="C4" s="21" t="s">
        <v>469</v>
      </c>
      <c r="E4" s="21" t="s">
        <v>470</v>
      </c>
      <c r="F4" s="18">
        <v>552900</v>
      </c>
      <c r="G4" s="19" t="s">
        <v>30</v>
      </c>
      <c r="H4" s="19" t="s">
        <v>463</v>
      </c>
      <c r="I4" s="19">
        <v>13</v>
      </c>
      <c r="K4" s="7" t="str">
        <f>PICKER!G38</f>
        <v/>
      </c>
      <c r="L4" s="3">
        <f>PICKER!G39</f>
        <v>0</v>
      </c>
      <c r="M4" s="7" t="e">
        <f>MID(PICKER!T39,SEARCH(":",PICKER!T39)+2,2)</f>
        <v>#VALUE!</v>
      </c>
      <c r="N4" s="16" t="str">
        <f>MID(PICKER!T39,SEARCH("Avg.",PICKER!T39)+5,5)</f>
        <v>0</v>
      </c>
    </row>
    <row r="5" spans="1:14" ht="30" customHeight="1" x14ac:dyDescent="0.25">
      <c r="A5" s="1" t="s">
        <v>405</v>
      </c>
      <c r="B5" s="21" t="s">
        <v>153</v>
      </c>
      <c r="C5" s="21" t="s">
        <v>153</v>
      </c>
      <c r="E5" s="21" t="s">
        <v>154</v>
      </c>
      <c r="F5" s="18">
        <v>549500</v>
      </c>
      <c r="G5" s="19" t="s">
        <v>36</v>
      </c>
      <c r="H5" s="19" t="s">
        <v>155</v>
      </c>
      <c r="I5" s="19">
        <v>12</v>
      </c>
      <c r="K5" s="7" t="str">
        <f>PICKER!K38</f>
        <v/>
      </c>
      <c r="L5" s="3">
        <f>PICKER!K39</f>
        <v>0</v>
      </c>
      <c r="M5" s="7" t="e">
        <f>MID(PICKER!T40,SEARCH(":",PICKER!T40)+2,2)</f>
        <v>#VALUE!</v>
      </c>
      <c r="N5" s="16" t="str">
        <f>MID(PICKER!T40,SEARCH("Avg.",PICKER!T40)+5,5)</f>
        <v>0</v>
      </c>
    </row>
    <row r="6" spans="1:14" ht="30" customHeight="1" x14ac:dyDescent="0.25">
      <c r="A6" s="1" t="s">
        <v>471</v>
      </c>
      <c r="B6" s="21" t="s">
        <v>472</v>
      </c>
      <c r="C6" s="21" t="s">
        <v>472</v>
      </c>
      <c r="E6" s="21" t="s">
        <v>473</v>
      </c>
      <c r="F6" s="18">
        <v>543500</v>
      </c>
      <c r="G6" s="19" t="s">
        <v>30</v>
      </c>
      <c r="H6" s="19" t="s">
        <v>155</v>
      </c>
      <c r="I6" s="19">
        <v>13</v>
      </c>
      <c r="K6" s="7" t="str">
        <f>PICKER!C42</f>
        <v/>
      </c>
      <c r="L6" s="3">
        <f>PICKER!C43</f>
        <v>0</v>
      </c>
      <c r="M6" s="7" t="e">
        <f>MID(PICKER!T41,SEARCH(":",PICKER!T41)+2,2)</f>
        <v>#VALUE!</v>
      </c>
      <c r="N6" s="16" t="str">
        <f>MID(PICKER!T41,SEARCH("Avg.",PICKER!T41)+5,5)</f>
        <v>0</v>
      </c>
    </row>
    <row r="7" spans="1:14" ht="30" x14ac:dyDescent="0.25">
      <c r="A7" s="1" t="s">
        <v>1708</v>
      </c>
      <c r="B7" s="21" t="s">
        <v>192</v>
      </c>
      <c r="C7" s="21" t="s">
        <v>192</v>
      </c>
      <c r="E7" s="21" t="s">
        <v>193</v>
      </c>
      <c r="F7" s="18">
        <v>543100</v>
      </c>
      <c r="G7" s="19" t="s">
        <v>61</v>
      </c>
      <c r="H7" s="19" t="s">
        <v>194</v>
      </c>
      <c r="I7" s="19">
        <v>13</v>
      </c>
      <c r="K7" s="7" t="str">
        <f>PICKER!G42</f>
        <v/>
      </c>
      <c r="L7" s="3">
        <f>PICKER!G43</f>
        <v>0</v>
      </c>
      <c r="M7" s="7" t="e">
        <f>MID(PICKER!T42,SEARCH(":",PICKER!T42)+2,2)</f>
        <v>#VALUE!</v>
      </c>
      <c r="N7" s="16" t="str">
        <f>MID(PICKER!T42,SEARCH("Avg.",PICKER!T42)+5,5)</f>
        <v>0</v>
      </c>
    </row>
    <row r="8" spans="1:14" ht="30" x14ac:dyDescent="0.25">
      <c r="A8" s="1" t="s">
        <v>1710</v>
      </c>
      <c r="B8" s="21" t="s">
        <v>186</v>
      </c>
      <c r="C8" s="21" t="s">
        <v>186</v>
      </c>
      <c r="E8" s="21" t="s">
        <v>187</v>
      </c>
      <c r="F8" s="18">
        <v>531300</v>
      </c>
      <c r="G8" s="19" t="s">
        <v>61</v>
      </c>
      <c r="H8" s="19" t="s">
        <v>188</v>
      </c>
      <c r="I8" s="19">
        <v>12</v>
      </c>
      <c r="K8" s="7" t="str">
        <f>PICKER!K42</f>
        <v/>
      </c>
      <c r="L8" s="3">
        <f>PICKER!K43</f>
        <v>0</v>
      </c>
      <c r="M8" s="7" t="e">
        <f>MID(PICKER!T43,SEARCH(":",PICKER!T43)+2,2)</f>
        <v>#VALUE!</v>
      </c>
      <c r="N8" s="16" t="str">
        <f>MID(PICKER!T43,SEARCH("Avg.",PICKER!T43)+5,5)</f>
        <v>0</v>
      </c>
    </row>
    <row r="9" spans="1:14" ht="30" x14ac:dyDescent="0.25">
      <c r="A9" s="1" t="s">
        <v>2426</v>
      </c>
      <c r="B9" s="21" t="s">
        <v>2427</v>
      </c>
      <c r="C9" s="21" t="s">
        <v>2427</v>
      </c>
      <c r="E9" s="21" t="s">
        <v>2428</v>
      </c>
      <c r="F9" s="18">
        <v>529800</v>
      </c>
      <c r="G9" s="19" t="s">
        <v>30</v>
      </c>
      <c r="H9" s="19" t="s">
        <v>2429</v>
      </c>
      <c r="I9" s="19">
        <v>13</v>
      </c>
      <c r="K9" s="7" t="str">
        <f>PICKER!P38</f>
        <v/>
      </c>
      <c r="L9" s="3">
        <f>PICKER!P39</f>
        <v>0</v>
      </c>
      <c r="M9" s="7" t="e">
        <f>MID(PICKER!T44,SEARCH(":",PICKER!T44)+2,2)</f>
        <v>#VALUE!</v>
      </c>
      <c r="N9" s="16" t="str">
        <f>MID(PICKER!T44,SEARCH("Avg.",PICKER!T44)+5,5)</f>
        <v>0</v>
      </c>
    </row>
    <row r="10" spans="1:14" ht="30" x14ac:dyDescent="0.25">
      <c r="A10" s="1" t="s">
        <v>1711</v>
      </c>
      <c r="B10" s="21" t="s">
        <v>180</v>
      </c>
      <c r="C10" s="21" t="s">
        <v>180</v>
      </c>
      <c r="E10" s="21" t="s">
        <v>181</v>
      </c>
      <c r="F10" s="18">
        <v>529200</v>
      </c>
      <c r="G10" s="19" t="s">
        <v>61</v>
      </c>
      <c r="H10" s="19" t="s">
        <v>182</v>
      </c>
      <c r="I10" s="19">
        <v>13</v>
      </c>
      <c r="K10" s="7" t="str">
        <f>PICKER!P42</f>
        <v/>
      </c>
      <c r="L10" s="3">
        <f>PICKER!P43</f>
        <v>0</v>
      </c>
      <c r="M10" s="7" t="e">
        <f>MID(PICKER!T45,SEARCH(":",PICKER!T45)+2,2)</f>
        <v>#VALUE!</v>
      </c>
      <c r="N10" s="16" t="str">
        <f>MID(PICKER!T45,SEARCH("Avg.",PICKER!T45)+5,5)</f>
        <v>0</v>
      </c>
    </row>
    <row r="11" spans="1:14" ht="30" x14ac:dyDescent="0.25">
      <c r="A11" s="1" t="s">
        <v>1721</v>
      </c>
      <c r="B11" s="21" t="s">
        <v>183</v>
      </c>
      <c r="C11" s="21" t="s">
        <v>183</v>
      </c>
      <c r="E11" s="21" t="s">
        <v>184</v>
      </c>
      <c r="F11" s="18">
        <v>525500</v>
      </c>
      <c r="G11" s="19" t="s">
        <v>61</v>
      </c>
      <c r="H11" s="19" t="s">
        <v>185</v>
      </c>
      <c r="I11" s="19">
        <v>12</v>
      </c>
    </row>
    <row r="12" spans="1:14" ht="30" x14ac:dyDescent="0.25">
      <c r="A12" s="1" t="s">
        <v>2430</v>
      </c>
      <c r="B12" s="21" t="s">
        <v>2431</v>
      </c>
      <c r="C12" s="21" t="s">
        <v>2431</v>
      </c>
      <c r="E12" s="21" t="s">
        <v>2432</v>
      </c>
      <c r="F12" s="18">
        <v>521400</v>
      </c>
      <c r="G12" s="19" t="s">
        <v>30</v>
      </c>
      <c r="H12" s="19" t="s">
        <v>1739</v>
      </c>
      <c r="I12" s="19">
        <v>12</v>
      </c>
    </row>
    <row r="13" spans="1:14" ht="30" x14ac:dyDescent="0.25">
      <c r="A13" s="1" t="s">
        <v>1740</v>
      </c>
      <c r="B13" s="21" t="s">
        <v>1737</v>
      </c>
      <c r="C13" s="21" t="s">
        <v>1737</v>
      </c>
      <c r="E13" s="21" t="s">
        <v>1738</v>
      </c>
      <c r="F13" s="18">
        <v>520900</v>
      </c>
      <c r="G13" s="19" t="s">
        <v>61</v>
      </c>
      <c r="H13" s="19" t="s">
        <v>1739</v>
      </c>
      <c r="I13" s="19">
        <v>12</v>
      </c>
    </row>
    <row r="14" spans="1:14" ht="30" x14ac:dyDescent="0.25">
      <c r="A14" s="1" t="s">
        <v>2433</v>
      </c>
      <c r="B14" s="21" t="s">
        <v>2434</v>
      </c>
      <c r="C14" s="21" t="s">
        <v>2434</v>
      </c>
      <c r="E14" s="21" t="s">
        <v>2435</v>
      </c>
      <c r="F14" s="18">
        <v>516400</v>
      </c>
      <c r="G14" s="19" t="s">
        <v>30</v>
      </c>
      <c r="H14" s="19" t="s">
        <v>1751</v>
      </c>
      <c r="I14" s="19">
        <v>12</v>
      </c>
    </row>
    <row r="15" spans="1:14" ht="30" x14ac:dyDescent="0.25">
      <c r="A15" s="1" t="s">
        <v>1752</v>
      </c>
      <c r="B15" s="21" t="s">
        <v>1749</v>
      </c>
      <c r="C15" s="21" t="s">
        <v>1749</v>
      </c>
      <c r="E15" s="21" t="s">
        <v>1750</v>
      </c>
      <c r="F15" s="18">
        <v>516300</v>
      </c>
      <c r="G15" s="19" t="s">
        <v>61</v>
      </c>
      <c r="H15" s="19" t="s">
        <v>1751</v>
      </c>
      <c r="I15" s="19">
        <v>12</v>
      </c>
    </row>
    <row r="16" spans="1:14" ht="30" x14ac:dyDescent="0.25">
      <c r="A16" s="1" t="s">
        <v>1754</v>
      </c>
      <c r="B16" s="21" t="s">
        <v>189</v>
      </c>
      <c r="C16" s="21" t="s">
        <v>189</v>
      </c>
      <c r="E16" s="21" t="s">
        <v>190</v>
      </c>
      <c r="F16" s="18">
        <v>514000</v>
      </c>
      <c r="G16" s="19" t="s">
        <v>61</v>
      </c>
      <c r="H16" s="19" t="s">
        <v>191</v>
      </c>
      <c r="I16" s="19">
        <v>12</v>
      </c>
    </row>
    <row r="17" spans="1:9" ht="30" x14ac:dyDescent="0.25">
      <c r="A17" s="1" t="s">
        <v>1771</v>
      </c>
      <c r="B17" s="21" t="s">
        <v>177</v>
      </c>
      <c r="C17" s="21" t="s">
        <v>177</v>
      </c>
      <c r="E17" s="21" t="s">
        <v>179</v>
      </c>
      <c r="F17" s="18">
        <v>505800</v>
      </c>
      <c r="G17" s="19" t="s">
        <v>61</v>
      </c>
      <c r="H17" s="19" t="s">
        <v>178</v>
      </c>
      <c r="I17" s="19">
        <v>13</v>
      </c>
    </row>
    <row r="18" spans="1:9" ht="30" x14ac:dyDescent="0.25">
      <c r="A18" s="1" t="s">
        <v>2436</v>
      </c>
      <c r="B18" s="21" t="s">
        <v>2437</v>
      </c>
      <c r="C18" s="21" t="s">
        <v>2437</v>
      </c>
      <c r="E18" s="21" t="s">
        <v>2438</v>
      </c>
      <c r="F18" s="18">
        <v>504100</v>
      </c>
      <c r="G18" s="19" t="s">
        <v>30</v>
      </c>
      <c r="H18" s="19" t="s">
        <v>2439</v>
      </c>
      <c r="I18" s="19">
        <v>14</v>
      </c>
    </row>
    <row r="19" spans="1:9" ht="30" x14ac:dyDescent="0.25">
      <c r="A19" s="1" t="s">
        <v>1788</v>
      </c>
      <c r="B19" s="21" t="s">
        <v>1785</v>
      </c>
      <c r="C19" s="21" t="s">
        <v>1785</v>
      </c>
      <c r="E19" s="21" t="s">
        <v>1786</v>
      </c>
      <c r="F19" s="18">
        <v>498800</v>
      </c>
      <c r="G19" s="19" t="s">
        <v>61</v>
      </c>
      <c r="H19" s="19" t="s">
        <v>1787</v>
      </c>
      <c r="I19" s="19">
        <v>12</v>
      </c>
    </row>
    <row r="20" spans="1:9" ht="30" x14ac:dyDescent="0.25">
      <c r="A20" s="1" t="s">
        <v>2440</v>
      </c>
      <c r="B20" s="21" t="s">
        <v>2441</v>
      </c>
      <c r="C20" s="21" t="s">
        <v>2441</v>
      </c>
      <c r="E20" s="21" t="s">
        <v>2442</v>
      </c>
      <c r="F20" s="18">
        <v>498300</v>
      </c>
      <c r="G20" s="19" t="s">
        <v>30</v>
      </c>
      <c r="H20" s="19" t="s">
        <v>2443</v>
      </c>
      <c r="I20" s="19">
        <v>12</v>
      </c>
    </row>
    <row r="21" spans="1:9" ht="30" x14ac:dyDescent="0.25">
      <c r="A21" s="1" t="s">
        <v>1795</v>
      </c>
      <c r="B21" s="21" t="s">
        <v>1793</v>
      </c>
      <c r="C21" s="21" t="s">
        <v>1793</v>
      </c>
      <c r="E21" s="21" t="s">
        <v>1794</v>
      </c>
      <c r="F21" s="18">
        <v>496600</v>
      </c>
      <c r="G21" s="19" t="s">
        <v>61</v>
      </c>
      <c r="H21" s="19" t="s">
        <v>484</v>
      </c>
      <c r="I21" s="19">
        <v>13</v>
      </c>
    </row>
    <row r="22" spans="1:9" ht="30" x14ac:dyDescent="0.25">
      <c r="A22" s="1" t="s">
        <v>2444</v>
      </c>
      <c r="B22" s="21" t="s">
        <v>244</v>
      </c>
      <c r="C22" s="21" t="s">
        <v>244</v>
      </c>
      <c r="E22" s="21" t="s">
        <v>245</v>
      </c>
      <c r="F22" s="18">
        <v>481800</v>
      </c>
      <c r="G22" s="19" t="s">
        <v>30</v>
      </c>
      <c r="H22" s="19" t="s">
        <v>246</v>
      </c>
      <c r="I22" s="19">
        <v>14</v>
      </c>
    </row>
    <row r="23" spans="1:9" ht="30" x14ac:dyDescent="0.25">
      <c r="A23" s="1" t="s">
        <v>1827</v>
      </c>
      <c r="B23" s="21" t="s">
        <v>203</v>
      </c>
      <c r="C23" s="21" t="s">
        <v>203</v>
      </c>
      <c r="E23" s="21" t="s">
        <v>204</v>
      </c>
      <c r="F23" s="18">
        <v>481100</v>
      </c>
      <c r="G23" s="19" t="s">
        <v>61</v>
      </c>
      <c r="H23" s="19" t="s">
        <v>205</v>
      </c>
      <c r="I23" s="19">
        <v>12</v>
      </c>
    </row>
    <row r="24" spans="1:9" ht="30" x14ac:dyDescent="0.25">
      <c r="A24" s="1" t="s">
        <v>1831</v>
      </c>
      <c r="B24" s="21" t="s">
        <v>1828</v>
      </c>
      <c r="C24" s="21" t="s">
        <v>1828</v>
      </c>
      <c r="E24" s="21" t="s">
        <v>1829</v>
      </c>
      <c r="F24" s="18">
        <v>480000</v>
      </c>
      <c r="G24" s="19" t="s">
        <v>61</v>
      </c>
      <c r="H24" s="19" t="s">
        <v>507</v>
      </c>
      <c r="I24" s="19">
        <v>12</v>
      </c>
    </row>
    <row r="25" spans="1:9" ht="30" x14ac:dyDescent="0.25">
      <c r="A25" s="1" t="s">
        <v>2445</v>
      </c>
      <c r="B25" s="21" t="s">
        <v>235</v>
      </c>
      <c r="C25" s="21" t="s">
        <v>235</v>
      </c>
      <c r="E25" s="21" t="s">
        <v>236</v>
      </c>
      <c r="F25" s="18">
        <v>478000</v>
      </c>
      <c r="G25" s="19" t="s">
        <v>30</v>
      </c>
      <c r="H25" s="19" t="s">
        <v>237</v>
      </c>
      <c r="I25" s="19">
        <v>12</v>
      </c>
    </row>
    <row r="26" spans="1:9" ht="30" x14ac:dyDescent="0.25">
      <c r="A26" s="1" t="s">
        <v>1833</v>
      </c>
      <c r="B26" s="21" t="s">
        <v>195</v>
      </c>
      <c r="C26" s="21" t="s">
        <v>195</v>
      </c>
      <c r="E26" s="21" t="s">
        <v>196</v>
      </c>
      <c r="F26" s="18">
        <v>476800</v>
      </c>
      <c r="G26" s="19" t="s">
        <v>61</v>
      </c>
      <c r="H26" s="19" t="s">
        <v>197</v>
      </c>
      <c r="I26" s="19">
        <v>12</v>
      </c>
    </row>
    <row r="27" spans="1:9" ht="30" x14ac:dyDescent="0.25">
      <c r="A27" s="1" t="s">
        <v>2446</v>
      </c>
      <c r="B27" s="21" t="s">
        <v>216</v>
      </c>
      <c r="C27" s="21" t="s">
        <v>216</v>
      </c>
      <c r="E27" s="21" t="s">
        <v>217</v>
      </c>
      <c r="F27" s="18">
        <v>476400</v>
      </c>
      <c r="G27" s="19" t="s">
        <v>30</v>
      </c>
      <c r="H27" s="19" t="s">
        <v>197</v>
      </c>
      <c r="I27" s="19">
        <v>13</v>
      </c>
    </row>
    <row r="28" spans="1:9" ht="30" x14ac:dyDescent="0.25">
      <c r="A28" s="1" t="s">
        <v>2447</v>
      </c>
      <c r="B28" s="21" t="s">
        <v>2448</v>
      </c>
      <c r="C28" s="21" t="s">
        <v>2448</v>
      </c>
      <c r="E28" s="21" t="s">
        <v>2449</v>
      </c>
      <c r="F28" s="18">
        <v>471700</v>
      </c>
      <c r="G28" s="19" t="s">
        <v>30</v>
      </c>
      <c r="H28" s="19" t="s">
        <v>1837</v>
      </c>
      <c r="I28" s="19">
        <v>14</v>
      </c>
    </row>
    <row r="29" spans="1:9" ht="30" x14ac:dyDescent="0.25">
      <c r="A29" s="1" t="s">
        <v>1842</v>
      </c>
      <c r="B29" s="21" t="s">
        <v>1839</v>
      </c>
      <c r="C29" s="21" t="s">
        <v>1839</v>
      </c>
      <c r="E29" s="21" t="s">
        <v>1840</v>
      </c>
      <c r="F29" s="18">
        <v>470600</v>
      </c>
      <c r="G29" s="19" t="s">
        <v>61</v>
      </c>
      <c r="H29" s="19" t="s">
        <v>1841</v>
      </c>
      <c r="I29" s="19">
        <v>14</v>
      </c>
    </row>
    <row r="30" spans="1:9" ht="30" x14ac:dyDescent="0.25">
      <c r="A30" s="1" t="s">
        <v>2450</v>
      </c>
      <c r="B30" s="21" t="s">
        <v>293</v>
      </c>
      <c r="C30" s="21" t="s">
        <v>293</v>
      </c>
      <c r="E30" s="21" t="s">
        <v>294</v>
      </c>
      <c r="F30" s="18">
        <v>458500</v>
      </c>
      <c r="G30" s="19" t="s">
        <v>30</v>
      </c>
      <c r="H30" s="19" t="s">
        <v>243</v>
      </c>
      <c r="I30" s="19">
        <v>14</v>
      </c>
    </row>
    <row r="31" spans="1:9" ht="30" x14ac:dyDescent="0.25">
      <c r="A31" s="1" t="s">
        <v>2451</v>
      </c>
      <c r="B31" s="21" t="s">
        <v>241</v>
      </c>
      <c r="C31" s="21" t="s">
        <v>241</v>
      </c>
      <c r="E31" s="21" t="s">
        <v>242</v>
      </c>
      <c r="F31" s="18">
        <v>458400</v>
      </c>
      <c r="G31" s="19" t="s">
        <v>30</v>
      </c>
      <c r="H31" s="19" t="s">
        <v>243</v>
      </c>
      <c r="I31" s="19">
        <v>14</v>
      </c>
    </row>
    <row r="32" spans="1:9" ht="30" x14ac:dyDescent="0.25">
      <c r="A32" s="1" t="s">
        <v>2452</v>
      </c>
      <c r="B32" s="21" t="s">
        <v>2453</v>
      </c>
      <c r="C32" s="21" t="s">
        <v>2453</v>
      </c>
      <c r="E32" s="21" t="s">
        <v>2454</v>
      </c>
      <c r="F32" s="18">
        <v>454100</v>
      </c>
      <c r="G32" s="19" t="s">
        <v>30</v>
      </c>
      <c r="H32" s="19" t="s">
        <v>276</v>
      </c>
      <c r="I32" s="19">
        <v>12</v>
      </c>
    </row>
    <row r="33" spans="1:9" ht="30" x14ac:dyDescent="0.25">
      <c r="A33" s="1" t="s">
        <v>2455</v>
      </c>
      <c r="B33" s="21" t="s">
        <v>2456</v>
      </c>
      <c r="C33" s="21" t="s">
        <v>2456</v>
      </c>
      <c r="E33" s="21" t="s">
        <v>2457</v>
      </c>
      <c r="F33" s="18">
        <v>452200</v>
      </c>
      <c r="G33" s="19" t="s">
        <v>30</v>
      </c>
      <c r="H33" s="19" t="s">
        <v>2458</v>
      </c>
      <c r="I33" s="19">
        <v>12</v>
      </c>
    </row>
    <row r="34" spans="1:9" ht="30" x14ac:dyDescent="0.25">
      <c r="A34" s="1" t="s">
        <v>2459</v>
      </c>
      <c r="B34" s="21" t="s">
        <v>2460</v>
      </c>
      <c r="C34" s="21" t="s">
        <v>2460</v>
      </c>
      <c r="E34" s="21" t="s">
        <v>2461</v>
      </c>
      <c r="F34" s="18">
        <v>451100</v>
      </c>
      <c r="G34" s="19" t="s">
        <v>30</v>
      </c>
      <c r="H34" s="19" t="s">
        <v>1863</v>
      </c>
      <c r="I34" s="19">
        <v>14</v>
      </c>
    </row>
    <row r="35" spans="1:9" ht="30" x14ac:dyDescent="0.25">
      <c r="A35" s="1" t="s">
        <v>2462</v>
      </c>
      <c r="B35" s="21" t="s">
        <v>2463</v>
      </c>
      <c r="C35" s="21" t="s">
        <v>2463</v>
      </c>
      <c r="E35" s="21" t="s">
        <v>2464</v>
      </c>
      <c r="F35" s="18">
        <v>448500</v>
      </c>
      <c r="G35" s="19" t="s">
        <v>30</v>
      </c>
      <c r="H35" s="19" t="s">
        <v>2465</v>
      </c>
      <c r="I35" s="19">
        <v>14</v>
      </c>
    </row>
    <row r="36" spans="1:9" ht="30" x14ac:dyDescent="0.25">
      <c r="A36" s="1" t="s">
        <v>1878</v>
      </c>
      <c r="B36" s="21" t="s">
        <v>1876</v>
      </c>
      <c r="C36" s="21" t="s">
        <v>1876</v>
      </c>
      <c r="E36" s="21" t="s">
        <v>1877</v>
      </c>
      <c r="F36" s="18">
        <v>442600</v>
      </c>
      <c r="G36" s="19" t="s">
        <v>61</v>
      </c>
      <c r="H36" s="19" t="s">
        <v>930</v>
      </c>
      <c r="I36" s="19">
        <v>13</v>
      </c>
    </row>
    <row r="37" spans="1:9" ht="30" x14ac:dyDescent="0.25">
      <c r="A37" s="1" t="s">
        <v>1464</v>
      </c>
      <c r="B37" s="21" t="s">
        <v>1460</v>
      </c>
      <c r="C37" s="21" t="s">
        <v>1460</v>
      </c>
      <c r="E37" s="21" t="s">
        <v>1461</v>
      </c>
      <c r="F37" s="18">
        <v>441200</v>
      </c>
      <c r="G37" s="19" t="s">
        <v>36</v>
      </c>
      <c r="H37" s="19" t="s">
        <v>1463</v>
      </c>
      <c r="I37" s="19">
        <v>12</v>
      </c>
    </row>
    <row r="38" spans="1:9" ht="30" x14ac:dyDescent="0.25">
      <c r="A38" s="1" t="s">
        <v>2466</v>
      </c>
      <c r="B38" s="21" t="s">
        <v>2467</v>
      </c>
      <c r="C38" s="21" t="s">
        <v>2467</v>
      </c>
      <c r="E38" s="21" t="s">
        <v>2468</v>
      </c>
      <c r="F38" s="18">
        <v>441100</v>
      </c>
      <c r="G38" s="19" t="s">
        <v>30</v>
      </c>
      <c r="H38" s="19" t="s">
        <v>1463</v>
      </c>
      <c r="I38" s="19">
        <v>14</v>
      </c>
    </row>
    <row r="39" spans="1:9" ht="30" x14ac:dyDescent="0.25">
      <c r="A39" s="1" t="s">
        <v>2469</v>
      </c>
      <c r="B39" s="21" t="s">
        <v>2470</v>
      </c>
      <c r="C39" s="21" t="s">
        <v>2470</v>
      </c>
      <c r="E39" s="21" t="s">
        <v>2471</v>
      </c>
      <c r="F39" s="18">
        <v>440000</v>
      </c>
      <c r="G39" s="19" t="s">
        <v>30</v>
      </c>
      <c r="H39" s="19" t="s">
        <v>1886</v>
      </c>
      <c r="I39" s="19">
        <v>13</v>
      </c>
    </row>
    <row r="40" spans="1:9" ht="30" x14ac:dyDescent="0.25">
      <c r="A40" s="1" t="s">
        <v>1888</v>
      </c>
      <c r="B40" s="21" t="s">
        <v>200</v>
      </c>
      <c r="C40" s="21" t="s">
        <v>200</v>
      </c>
      <c r="E40" s="21" t="s">
        <v>201</v>
      </c>
      <c r="F40" s="18">
        <v>439000</v>
      </c>
      <c r="G40" s="19" t="s">
        <v>61</v>
      </c>
      <c r="H40" s="19" t="s">
        <v>202</v>
      </c>
      <c r="I40" s="19">
        <v>14</v>
      </c>
    </row>
    <row r="41" spans="1:9" ht="30" x14ac:dyDescent="0.25">
      <c r="A41" s="1" t="s">
        <v>2472</v>
      </c>
      <c r="B41" s="21" t="s">
        <v>2473</v>
      </c>
      <c r="C41" s="21" t="s">
        <v>2473</v>
      </c>
      <c r="E41" s="21" t="s">
        <v>2474</v>
      </c>
      <c r="F41" s="18">
        <v>438500</v>
      </c>
      <c r="G41" s="19" t="s">
        <v>30</v>
      </c>
      <c r="H41" s="19" t="s">
        <v>220</v>
      </c>
      <c r="I41" s="19">
        <v>14</v>
      </c>
    </row>
    <row r="42" spans="1:9" ht="30" x14ac:dyDescent="0.25">
      <c r="A42" s="1" t="s">
        <v>2475</v>
      </c>
      <c r="B42" s="21" t="s">
        <v>2476</v>
      </c>
      <c r="C42" s="21" t="s">
        <v>2476</v>
      </c>
      <c r="E42" s="21" t="s">
        <v>2477</v>
      </c>
      <c r="F42" s="18">
        <v>437600</v>
      </c>
      <c r="G42" s="19" t="s">
        <v>30</v>
      </c>
      <c r="H42" s="19" t="s">
        <v>2478</v>
      </c>
      <c r="I42" s="19">
        <v>12</v>
      </c>
    </row>
    <row r="43" spans="1:9" ht="30" x14ac:dyDescent="0.25">
      <c r="A43" s="1" t="s">
        <v>2479</v>
      </c>
      <c r="B43" s="21" t="s">
        <v>2480</v>
      </c>
      <c r="C43" s="21" t="s">
        <v>2480</v>
      </c>
      <c r="E43" s="21" t="s">
        <v>2481</v>
      </c>
      <c r="F43" s="18">
        <v>436800</v>
      </c>
      <c r="G43" s="19" t="s">
        <v>30</v>
      </c>
      <c r="H43" s="19" t="s">
        <v>578</v>
      </c>
      <c r="I43" s="19">
        <v>14</v>
      </c>
    </row>
    <row r="44" spans="1:9" ht="30" x14ac:dyDescent="0.25">
      <c r="A44" s="1" t="s">
        <v>1894</v>
      </c>
      <c r="B44" s="21" t="s">
        <v>1892</v>
      </c>
      <c r="C44" s="21" t="s">
        <v>1892</v>
      </c>
      <c r="E44" s="21" t="s">
        <v>1893</v>
      </c>
      <c r="F44" s="18">
        <v>436700</v>
      </c>
      <c r="G44" s="19" t="s">
        <v>61</v>
      </c>
      <c r="H44" s="19" t="s">
        <v>821</v>
      </c>
      <c r="I44" s="19">
        <v>12</v>
      </c>
    </row>
    <row r="45" spans="1:9" ht="30" x14ac:dyDescent="0.25">
      <c r="A45" s="1" t="s">
        <v>1899</v>
      </c>
      <c r="B45" s="21" t="s">
        <v>1896</v>
      </c>
      <c r="C45" s="21" t="s">
        <v>1896</v>
      </c>
      <c r="E45" s="21" t="s">
        <v>1897</v>
      </c>
      <c r="F45" s="18">
        <v>436100</v>
      </c>
      <c r="G45" s="19" t="s">
        <v>61</v>
      </c>
      <c r="H45" s="19" t="s">
        <v>1898</v>
      </c>
      <c r="I45" s="19">
        <v>12</v>
      </c>
    </row>
    <row r="46" spans="1:9" ht="30" x14ac:dyDescent="0.25">
      <c r="A46" s="1" t="s">
        <v>2482</v>
      </c>
      <c r="B46" s="21" t="s">
        <v>2483</v>
      </c>
      <c r="C46" s="21" t="s">
        <v>2483</v>
      </c>
      <c r="E46" s="21" t="s">
        <v>2484</v>
      </c>
      <c r="F46" s="18">
        <v>434300</v>
      </c>
      <c r="G46" s="19" t="s">
        <v>30</v>
      </c>
      <c r="H46" s="19" t="s">
        <v>1500</v>
      </c>
      <c r="I46" s="19">
        <v>13</v>
      </c>
    </row>
    <row r="47" spans="1:9" ht="30" x14ac:dyDescent="0.25">
      <c r="A47" s="1" t="s">
        <v>2485</v>
      </c>
      <c r="B47" s="21" t="s">
        <v>2486</v>
      </c>
      <c r="C47" s="21" t="s">
        <v>2486</v>
      </c>
      <c r="E47" s="21" t="s">
        <v>2487</v>
      </c>
      <c r="F47" s="18">
        <v>429600</v>
      </c>
      <c r="G47" s="19" t="s">
        <v>30</v>
      </c>
      <c r="H47" s="19" t="s">
        <v>2118</v>
      </c>
      <c r="I47" s="19">
        <v>12</v>
      </c>
    </row>
    <row r="48" spans="1:9" ht="30" x14ac:dyDescent="0.25">
      <c r="A48" s="1" t="s">
        <v>2488</v>
      </c>
      <c r="B48" s="21" t="s">
        <v>2489</v>
      </c>
      <c r="C48" s="21" t="s">
        <v>2489</v>
      </c>
      <c r="E48" s="21" t="s">
        <v>2490</v>
      </c>
      <c r="F48" s="18">
        <v>425600</v>
      </c>
      <c r="G48" s="19" t="s">
        <v>30</v>
      </c>
      <c r="H48" s="19" t="s">
        <v>1928</v>
      </c>
      <c r="I48" s="19">
        <v>14</v>
      </c>
    </row>
    <row r="49" spans="1:9" ht="30" x14ac:dyDescent="0.25">
      <c r="A49" s="1" t="s">
        <v>2491</v>
      </c>
      <c r="B49" s="21" t="s">
        <v>2492</v>
      </c>
      <c r="C49" s="21" t="s">
        <v>2492</v>
      </c>
      <c r="E49" s="21" t="s">
        <v>2493</v>
      </c>
      <c r="F49" s="18">
        <v>425300</v>
      </c>
      <c r="G49" s="19" t="s">
        <v>30</v>
      </c>
      <c r="H49" s="19" t="s">
        <v>1931</v>
      </c>
      <c r="I49" s="19">
        <v>12</v>
      </c>
    </row>
    <row r="50" spans="1:9" ht="30" x14ac:dyDescent="0.25">
      <c r="A50" s="1" t="s">
        <v>1937</v>
      </c>
      <c r="B50" s="21" t="s">
        <v>1934</v>
      </c>
      <c r="C50" s="21" t="s">
        <v>1934</v>
      </c>
      <c r="E50" s="21" t="s">
        <v>1935</v>
      </c>
      <c r="F50" s="18">
        <v>423400</v>
      </c>
      <c r="G50" s="19" t="s">
        <v>61</v>
      </c>
      <c r="H50" s="19" t="s">
        <v>1936</v>
      </c>
      <c r="I50" s="19">
        <v>12</v>
      </c>
    </row>
    <row r="51" spans="1:9" ht="30" x14ac:dyDescent="0.25">
      <c r="A51" s="1" t="s">
        <v>1469</v>
      </c>
      <c r="B51" s="21" t="s">
        <v>162</v>
      </c>
      <c r="C51" s="21" t="s">
        <v>162</v>
      </c>
      <c r="E51" s="21" t="s">
        <v>163</v>
      </c>
      <c r="F51" s="18">
        <v>421200</v>
      </c>
      <c r="G51" s="19" t="s">
        <v>36</v>
      </c>
      <c r="H51" s="19" t="s">
        <v>164</v>
      </c>
      <c r="I51" s="19">
        <v>14</v>
      </c>
    </row>
    <row r="52" spans="1:9" ht="30" x14ac:dyDescent="0.25">
      <c r="A52" s="1" t="s">
        <v>2494</v>
      </c>
      <c r="B52" s="21" t="s">
        <v>2495</v>
      </c>
      <c r="C52" s="21" t="s">
        <v>2495</v>
      </c>
      <c r="E52" s="21" t="s">
        <v>2496</v>
      </c>
      <c r="F52" s="18">
        <v>420400</v>
      </c>
      <c r="G52" s="19" t="s">
        <v>30</v>
      </c>
      <c r="H52" s="19" t="s">
        <v>628</v>
      </c>
      <c r="I52" s="19">
        <v>14</v>
      </c>
    </row>
    <row r="53" spans="1:9" ht="30" customHeight="1" x14ac:dyDescent="0.25">
      <c r="A53" s="1" t="s">
        <v>2497</v>
      </c>
      <c r="B53" s="21" t="s">
        <v>209</v>
      </c>
      <c r="C53" s="21" t="s">
        <v>209</v>
      </c>
      <c r="E53" s="21" t="s">
        <v>210</v>
      </c>
      <c r="F53" s="18">
        <v>418500</v>
      </c>
      <c r="G53" s="19" t="s">
        <v>30</v>
      </c>
      <c r="H53" s="19" t="s">
        <v>211</v>
      </c>
      <c r="I53" s="19">
        <v>12</v>
      </c>
    </row>
    <row r="54" spans="1:9" ht="30" x14ac:dyDescent="0.25">
      <c r="A54" s="1" t="s">
        <v>1947</v>
      </c>
      <c r="B54" s="21" t="s">
        <v>1945</v>
      </c>
      <c r="C54" s="21" t="s">
        <v>1945</v>
      </c>
      <c r="E54" s="21" t="s">
        <v>1946</v>
      </c>
      <c r="F54" s="18">
        <v>418300</v>
      </c>
      <c r="G54" s="19" t="s">
        <v>61</v>
      </c>
      <c r="H54" s="19" t="s">
        <v>211</v>
      </c>
      <c r="I54" s="19">
        <v>13</v>
      </c>
    </row>
    <row r="55" spans="1:9" ht="30.75" customHeight="1" x14ac:dyDescent="0.25">
      <c r="A55" s="1" t="s">
        <v>2498</v>
      </c>
      <c r="B55" s="21" t="s">
        <v>2499</v>
      </c>
      <c r="C55" s="21" t="s">
        <v>2499</v>
      </c>
      <c r="E55" s="21" t="s">
        <v>2500</v>
      </c>
      <c r="F55" s="18">
        <v>413800</v>
      </c>
      <c r="G55" s="19" t="s">
        <v>30</v>
      </c>
      <c r="H55" s="19" t="s">
        <v>2501</v>
      </c>
      <c r="I55" s="19">
        <v>13</v>
      </c>
    </row>
    <row r="56" spans="1:9" ht="30" customHeight="1" x14ac:dyDescent="0.25">
      <c r="A56" s="1" t="s">
        <v>406</v>
      </c>
      <c r="B56" s="21" t="s">
        <v>156</v>
      </c>
      <c r="C56" s="21" t="s">
        <v>156</v>
      </c>
      <c r="E56" s="21" t="s">
        <v>157</v>
      </c>
      <c r="F56" s="18">
        <v>411600</v>
      </c>
      <c r="G56" s="19" t="s">
        <v>36</v>
      </c>
      <c r="H56" s="19" t="s">
        <v>158</v>
      </c>
      <c r="I56" s="19">
        <v>12</v>
      </c>
    </row>
    <row r="57" spans="1:9" ht="30" customHeight="1" x14ac:dyDescent="0.25">
      <c r="A57" s="1" t="s">
        <v>2502</v>
      </c>
      <c r="B57" s="21" t="s">
        <v>2503</v>
      </c>
      <c r="C57" s="21" t="s">
        <v>2503</v>
      </c>
      <c r="E57" s="21" t="s">
        <v>2504</v>
      </c>
      <c r="F57" s="18">
        <v>407100</v>
      </c>
      <c r="G57" s="19" t="s">
        <v>30</v>
      </c>
      <c r="H57" s="19" t="s">
        <v>2134</v>
      </c>
      <c r="I57" s="19">
        <v>12</v>
      </c>
    </row>
    <row r="58" spans="1:9" ht="30" customHeight="1" x14ac:dyDescent="0.25">
      <c r="A58" s="1" t="s">
        <v>2505</v>
      </c>
      <c r="B58" s="21" t="s">
        <v>2506</v>
      </c>
      <c r="C58" s="21" t="s">
        <v>2506</v>
      </c>
      <c r="E58" s="21" t="s">
        <v>2507</v>
      </c>
      <c r="F58" s="18">
        <v>402500</v>
      </c>
      <c r="G58" s="19" t="s">
        <v>30</v>
      </c>
      <c r="H58" s="19" t="s">
        <v>2508</v>
      </c>
      <c r="I58" s="19">
        <v>13</v>
      </c>
    </row>
    <row r="59" spans="1:9" ht="30" customHeight="1" x14ac:dyDescent="0.25">
      <c r="A59" s="1" t="s">
        <v>2509</v>
      </c>
      <c r="B59" s="21" t="s">
        <v>2510</v>
      </c>
      <c r="C59" s="21" t="s">
        <v>2510</v>
      </c>
      <c r="E59" s="21" t="s">
        <v>2511</v>
      </c>
      <c r="F59" s="18">
        <v>400600</v>
      </c>
      <c r="G59" s="19" t="s">
        <v>30</v>
      </c>
      <c r="H59" s="19" t="s">
        <v>2512</v>
      </c>
      <c r="I59" s="19">
        <v>12</v>
      </c>
    </row>
    <row r="60" spans="1:9" ht="30" customHeight="1" x14ac:dyDescent="0.25">
      <c r="A60" s="1" t="s">
        <v>2513</v>
      </c>
      <c r="B60" s="21" t="s">
        <v>2514</v>
      </c>
      <c r="C60" s="21" t="s">
        <v>2514</v>
      </c>
      <c r="E60" s="21" t="s">
        <v>2515</v>
      </c>
      <c r="F60" s="18">
        <v>400400</v>
      </c>
      <c r="G60" s="19" t="s">
        <v>30</v>
      </c>
      <c r="H60" s="19" t="s">
        <v>2512</v>
      </c>
      <c r="I60" s="19">
        <v>13</v>
      </c>
    </row>
    <row r="61" spans="1:9" ht="30" customHeight="1" x14ac:dyDescent="0.25">
      <c r="A61" s="1" t="s">
        <v>1977</v>
      </c>
      <c r="B61" s="21" t="s">
        <v>1975</v>
      </c>
      <c r="C61" s="21" t="s">
        <v>1975</v>
      </c>
      <c r="E61" s="21" t="s">
        <v>1976</v>
      </c>
      <c r="F61" s="18">
        <v>399500</v>
      </c>
      <c r="G61" s="19" t="s">
        <v>61</v>
      </c>
      <c r="H61" s="19" t="s">
        <v>683</v>
      </c>
      <c r="I61" s="19">
        <v>14</v>
      </c>
    </row>
    <row r="62" spans="1:9" ht="30" customHeight="1" x14ac:dyDescent="0.25">
      <c r="A62" s="1" t="s">
        <v>2516</v>
      </c>
      <c r="B62" s="21" t="s">
        <v>2517</v>
      </c>
      <c r="C62" s="21" t="s">
        <v>2517</v>
      </c>
      <c r="E62" s="21" t="s">
        <v>2518</v>
      </c>
      <c r="F62" s="18">
        <v>397800</v>
      </c>
      <c r="G62" s="19" t="s">
        <v>30</v>
      </c>
      <c r="H62" s="19" t="s">
        <v>2519</v>
      </c>
      <c r="I62" s="19">
        <v>13</v>
      </c>
    </row>
    <row r="63" spans="1:9" ht="30" customHeight="1" x14ac:dyDescent="0.25">
      <c r="A63" s="1" t="s">
        <v>1470</v>
      </c>
      <c r="B63" s="21" t="s">
        <v>165</v>
      </c>
      <c r="C63" s="21" t="s">
        <v>165</v>
      </c>
      <c r="E63" s="21" t="s">
        <v>166</v>
      </c>
      <c r="F63" s="18">
        <v>396800</v>
      </c>
      <c r="G63" s="19" t="s">
        <v>36</v>
      </c>
      <c r="H63" s="19" t="s">
        <v>167</v>
      </c>
      <c r="I63" s="19">
        <v>12</v>
      </c>
    </row>
    <row r="64" spans="1:9" ht="30" customHeight="1" x14ac:dyDescent="0.25">
      <c r="A64" s="1" t="s">
        <v>2520</v>
      </c>
      <c r="B64" s="21" t="s">
        <v>2521</v>
      </c>
      <c r="C64" s="21" t="s">
        <v>2521</v>
      </c>
      <c r="E64" s="21" t="s">
        <v>2522</v>
      </c>
      <c r="F64" s="18">
        <v>396300</v>
      </c>
      <c r="G64" s="19" t="s">
        <v>30</v>
      </c>
      <c r="H64" s="19" t="s">
        <v>2523</v>
      </c>
      <c r="I64" s="19">
        <v>12</v>
      </c>
    </row>
    <row r="65" spans="1:9" ht="30" customHeight="1" x14ac:dyDescent="0.25">
      <c r="A65" s="1" t="s">
        <v>1984</v>
      </c>
      <c r="B65" s="21" t="s">
        <v>1982</v>
      </c>
      <c r="C65" s="21" t="s">
        <v>1982</v>
      </c>
      <c r="E65" s="21" t="s">
        <v>1983</v>
      </c>
      <c r="F65" s="18">
        <v>395700</v>
      </c>
      <c r="G65" s="19" t="s">
        <v>61</v>
      </c>
      <c r="H65" s="19" t="s">
        <v>688</v>
      </c>
      <c r="I65" s="19">
        <v>12</v>
      </c>
    </row>
    <row r="66" spans="1:9" ht="30" customHeight="1" x14ac:dyDescent="0.25">
      <c r="A66" s="1" t="s">
        <v>2524</v>
      </c>
      <c r="B66" s="21" t="s">
        <v>2525</v>
      </c>
      <c r="C66" s="21" t="s">
        <v>2525</v>
      </c>
      <c r="E66" s="21" t="s">
        <v>2526</v>
      </c>
      <c r="F66" s="18">
        <v>395200</v>
      </c>
      <c r="G66" s="19" t="s">
        <v>30</v>
      </c>
      <c r="H66" s="19" t="s">
        <v>1664</v>
      </c>
      <c r="I66" s="19">
        <v>13</v>
      </c>
    </row>
    <row r="67" spans="1:9" ht="30" customHeight="1" x14ac:dyDescent="0.25">
      <c r="A67" s="1" t="s">
        <v>2527</v>
      </c>
      <c r="B67" s="21" t="s">
        <v>2528</v>
      </c>
      <c r="C67" s="21" t="s">
        <v>2528</v>
      </c>
      <c r="E67" s="21" t="s">
        <v>2529</v>
      </c>
      <c r="F67" s="18">
        <v>395000</v>
      </c>
      <c r="G67" s="19" t="s">
        <v>30</v>
      </c>
      <c r="H67" s="19" t="s">
        <v>2530</v>
      </c>
      <c r="I67" s="19">
        <v>13</v>
      </c>
    </row>
    <row r="68" spans="1:9" ht="30" customHeight="1" x14ac:dyDescent="0.25">
      <c r="A68" s="1" t="s">
        <v>1992</v>
      </c>
      <c r="B68" s="21" t="s">
        <v>1990</v>
      </c>
      <c r="C68" s="21" t="s">
        <v>1990</v>
      </c>
      <c r="E68" s="21" t="s">
        <v>1991</v>
      </c>
      <c r="F68" s="18">
        <v>392800</v>
      </c>
      <c r="G68" s="19" t="s">
        <v>61</v>
      </c>
      <c r="H68" s="19" t="s">
        <v>240</v>
      </c>
      <c r="I68" s="19">
        <v>14</v>
      </c>
    </row>
    <row r="69" spans="1:9" ht="30" customHeight="1" x14ac:dyDescent="0.25">
      <c r="A69" s="1" t="s">
        <v>2531</v>
      </c>
      <c r="B69" s="21" t="s">
        <v>238</v>
      </c>
      <c r="C69" s="21" t="s">
        <v>238</v>
      </c>
      <c r="E69" s="21" t="s">
        <v>239</v>
      </c>
      <c r="F69" s="18">
        <v>392700</v>
      </c>
      <c r="G69" s="19" t="s">
        <v>30</v>
      </c>
      <c r="H69" s="19" t="s">
        <v>240</v>
      </c>
      <c r="I69" s="19">
        <v>14</v>
      </c>
    </row>
    <row r="70" spans="1:9" ht="30" customHeight="1" x14ac:dyDescent="0.25">
      <c r="A70" s="1" t="s">
        <v>2532</v>
      </c>
      <c r="B70" s="21" t="s">
        <v>2533</v>
      </c>
      <c r="C70" s="21" t="s">
        <v>2533</v>
      </c>
      <c r="E70" s="21" t="s">
        <v>2534</v>
      </c>
      <c r="F70" s="18">
        <v>390400</v>
      </c>
      <c r="G70" s="19" t="s">
        <v>30</v>
      </c>
      <c r="H70" s="19" t="s">
        <v>2535</v>
      </c>
      <c r="I70" s="19">
        <v>13</v>
      </c>
    </row>
    <row r="71" spans="1:9" ht="30" customHeight="1" x14ac:dyDescent="0.25">
      <c r="A71" s="1" t="s">
        <v>2536</v>
      </c>
      <c r="B71" s="21" t="s">
        <v>2537</v>
      </c>
      <c r="C71" s="21" t="s">
        <v>2537</v>
      </c>
      <c r="E71" s="21" t="s">
        <v>2538</v>
      </c>
      <c r="F71" s="18">
        <v>387400</v>
      </c>
      <c r="G71" s="19" t="s">
        <v>30</v>
      </c>
      <c r="H71" s="19" t="s">
        <v>708</v>
      </c>
      <c r="I71" s="19">
        <v>13</v>
      </c>
    </row>
    <row r="72" spans="1:9" ht="30" customHeight="1" x14ac:dyDescent="0.25">
      <c r="A72" s="1" t="s">
        <v>2539</v>
      </c>
      <c r="B72" s="21" t="s">
        <v>2540</v>
      </c>
      <c r="C72" s="21" t="s">
        <v>2540</v>
      </c>
      <c r="E72" s="21" t="s">
        <v>2541</v>
      </c>
      <c r="F72" s="18">
        <v>384200</v>
      </c>
      <c r="G72" s="19" t="s">
        <v>30</v>
      </c>
      <c r="H72" s="19" t="s">
        <v>138</v>
      </c>
      <c r="I72" s="19">
        <v>14</v>
      </c>
    </row>
    <row r="73" spans="1:9" ht="30" customHeight="1" x14ac:dyDescent="0.25">
      <c r="A73" s="1" t="s">
        <v>2005</v>
      </c>
      <c r="B73" s="21" t="s">
        <v>2002</v>
      </c>
      <c r="C73" s="21" t="s">
        <v>2002</v>
      </c>
      <c r="E73" s="21" t="s">
        <v>2003</v>
      </c>
      <c r="F73" s="18">
        <v>383900</v>
      </c>
      <c r="G73" s="19" t="s">
        <v>61</v>
      </c>
      <c r="H73" s="19" t="s">
        <v>2004</v>
      </c>
      <c r="I73" s="19">
        <v>12</v>
      </c>
    </row>
    <row r="74" spans="1:9" ht="30" customHeight="1" x14ac:dyDescent="0.25">
      <c r="A74" s="1" t="s">
        <v>2542</v>
      </c>
      <c r="B74" s="21" t="s">
        <v>2543</v>
      </c>
      <c r="C74" s="21" t="s">
        <v>2543</v>
      </c>
      <c r="E74" s="21" t="s">
        <v>2544</v>
      </c>
      <c r="F74" s="18">
        <v>383800</v>
      </c>
      <c r="G74" s="19" t="s">
        <v>30</v>
      </c>
      <c r="H74" s="19" t="s">
        <v>2004</v>
      </c>
      <c r="I74" s="19">
        <v>12</v>
      </c>
    </row>
    <row r="75" spans="1:9" ht="30" customHeight="1" x14ac:dyDescent="0.25">
      <c r="A75" s="1" t="s">
        <v>2545</v>
      </c>
      <c r="B75" s="21" t="s">
        <v>2546</v>
      </c>
      <c r="C75" s="21" t="s">
        <v>2546</v>
      </c>
      <c r="E75" s="21" t="s">
        <v>2547</v>
      </c>
      <c r="F75" s="18">
        <v>383400</v>
      </c>
      <c r="G75" s="19" t="s">
        <v>30</v>
      </c>
      <c r="H75" s="19" t="s">
        <v>2548</v>
      </c>
      <c r="I75" s="19">
        <v>12</v>
      </c>
    </row>
    <row r="76" spans="1:9" ht="30" customHeight="1" x14ac:dyDescent="0.25">
      <c r="A76" s="1" t="s">
        <v>2549</v>
      </c>
      <c r="B76" s="21" t="s">
        <v>2550</v>
      </c>
      <c r="C76" s="21" t="s">
        <v>2550</v>
      </c>
      <c r="E76" s="21" t="s">
        <v>2551</v>
      </c>
      <c r="F76" s="18">
        <v>380600</v>
      </c>
      <c r="G76" s="19" t="s">
        <v>30</v>
      </c>
      <c r="H76" s="19" t="s">
        <v>736</v>
      </c>
      <c r="I76" s="19">
        <v>12</v>
      </c>
    </row>
    <row r="77" spans="1:9" ht="30" customHeight="1" x14ac:dyDescent="0.25">
      <c r="A77" s="1" t="s">
        <v>2552</v>
      </c>
      <c r="B77" s="21" t="s">
        <v>300</v>
      </c>
      <c r="C77" s="21" t="s">
        <v>300</v>
      </c>
      <c r="E77" s="21" t="s">
        <v>301</v>
      </c>
      <c r="F77" s="18">
        <v>380200</v>
      </c>
      <c r="G77" s="19" t="s">
        <v>30</v>
      </c>
      <c r="H77" s="19" t="s">
        <v>302</v>
      </c>
      <c r="I77" s="19">
        <v>13</v>
      </c>
    </row>
    <row r="78" spans="1:9" ht="30" customHeight="1" x14ac:dyDescent="0.25">
      <c r="A78" s="1" t="s">
        <v>1473</v>
      </c>
      <c r="B78" s="21" t="s">
        <v>159</v>
      </c>
      <c r="C78" s="21" t="s">
        <v>159</v>
      </c>
      <c r="E78" s="21" t="s">
        <v>160</v>
      </c>
      <c r="F78" s="18">
        <v>379100</v>
      </c>
      <c r="G78" s="19" t="s">
        <v>36</v>
      </c>
      <c r="H78" s="19" t="s">
        <v>161</v>
      </c>
      <c r="I78" s="19">
        <v>13</v>
      </c>
    </row>
    <row r="79" spans="1:9" ht="30" customHeight="1" x14ac:dyDescent="0.25">
      <c r="A79" s="1" t="s">
        <v>2553</v>
      </c>
      <c r="B79" s="21" t="s">
        <v>2554</v>
      </c>
      <c r="C79" s="21" t="s">
        <v>2554</v>
      </c>
      <c r="E79" s="21" t="s">
        <v>2555</v>
      </c>
      <c r="F79" s="18">
        <v>375100</v>
      </c>
      <c r="G79" s="19" t="s">
        <v>30</v>
      </c>
      <c r="H79" s="19" t="s">
        <v>748</v>
      </c>
      <c r="I79" s="19">
        <v>13</v>
      </c>
    </row>
    <row r="80" spans="1:9" ht="30" customHeight="1" x14ac:dyDescent="0.25">
      <c r="A80" s="1" t="s">
        <v>768</v>
      </c>
      <c r="B80" s="8" t="s">
        <v>766</v>
      </c>
      <c r="C80" s="8" t="s">
        <v>766</v>
      </c>
      <c r="D80" s="33"/>
      <c r="E80" s="8" t="s">
        <v>767</v>
      </c>
      <c r="F80" s="18">
        <v>370600</v>
      </c>
      <c r="G80" s="19" t="s">
        <v>60</v>
      </c>
      <c r="H80" s="26" t="s">
        <v>763</v>
      </c>
      <c r="I80" s="19">
        <v>12</v>
      </c>
    </row>
    <row r="81" spans="1:9" ht="30" customHeight="1" x14ac:dyDescent="0.25">
      <c r="A81" s="1" t="s">
        <v>2556</v>
      </c>
      <c r="B81" s="21" t="s">
        <v>2557</v>
      </c>
      <c r="C81" s="21" t="s">
        <v>2557</v>
      </c>
      <c r="E81" s="21" t="s">
        <v>2558</v>
      </c>
      <c r="F81" s="18">
        <v>369100</v>
      </c>
      <c r="G81" s="19" t="s">
        <v>30</v>
      </c>
      <c r="H81" s="19" t="s">
        <v>2559</v>
      </c>
      <c r="I81" s="19">
        <v>13</v>
      </c>
    </row>
    <row r="82" spans="1:9" ht="30" x14ac:dyDescent="0.25">
      <c r="A82" s="1" t="s">
        <v>2560</v>
      </c>
      <c r="B82" s="21" t="s">
        <v>2561</v>
      </c>
      <c r="C82" s="21" t="s">
        <v>2561</v>
      </c>
      <c r="E82" s="21" t="s">
        <v>2562</v>
      </c>
      <c r="F82" s="18">
        <v>368600</v>
      </c>
      <c r="G82" s="19" t="s">
        <v>30</v>
      </c>
      <c r="H82" s="19" t="s">
        <v>2563</v>
      </c>
      <c r="I82" s="19">
        <v>12</v>
      </c>
    </row>
    <row r="83" spans="1:9" ht="30" customHeight="1" x14ac:dyDescent="0.25">
      <c r="A83" s="1" t="s">
        <v>2564</v>
      </c>
      <c r="B83" s="21" t="s">
        <v>2565</v>
      </c>
      <c r="C83" s="21" t="s">
        <v>2565</v>
      </c>
      <c r="E83" s="21" t="s">
        <v>2566</v>
      </c>
      <c r="F83" s="18">
        <v>368200</v>
      </c>
      <c r="G83" s="19" t="s">
        <v>30</v>
      </c>
      <c r="H83" s="19" t="s">
        <v>2567</v>
      </c>
      <c r="I83" s="19">
        <v>14</v>
      </c>
    </row>
    <row r="84" spans="1:9" ht="30" customHeight="1" x14ac:dyDescent="0.25">
      <c r="A84" s="1" t="s">
        <v>2569</v>
      </c>
      <c r="B84" s="21" t="s">
        <v>2570</v>
      </c>
      <c r="C84" s="21" t="s">
        <v>2570</v>
      </c>
      <c r="E84" s="21" t="s">
        <v>2568</v>
      </c>
      <c r="F84" s="18">
        <v>366200</v>
      </c>
      <c r="G84" s="19" t="s">
        <v>30</v>
      </c>
      <c r="H84" s="19" t="s">
        <v>2571</v>
      </c>
      <c r="I84" s="19">
        <v>12</v>
      </c>
    </row>
    <row r="85" spans="1:9" ht="30" customHeight="1" x14ac:dyDescent="0.25">
      <c r="A85" s="1" t="s">
        <v>2027</v>
      </c>
      <c r="B85" s="21" t="s">
        <v>2025</v>
      </c>
      <c r="C85" s="21" t="s">
        <v>2025</v>
      </c>
      <c r="E85" s="21" t="s">
        <v>2026</v>
      </c>
      <c r="F85" s="18">
        <v>365000</v>
      </c>
      <c r="G85" s="19" t="s">
        <v>61</v>
      </c>
      <c r="H85" s="19" t="s">
        <v>296</v>
      </c>
      <c r="I85" s="19">
        <v>13</v>
      </c>
    </row>
    <row r="86" spans="1:9" ht="30" customHeight="1" x14ac:dyDescent="0.25">
      <c r="A86" s="1" t="s">
        <v>2572</v>
      </c>
      <c r="B86" s="21" t="s">
        <v>2573</v>
      </c>
      <c r="C86" s="21" t="s">
        <v>2573</v>
      </c>
      <c r="E86" s="21" t="s">
        <v>2574</v>
      </c>
      <c r="F86" s="18">
        <v>364900</v>
      </c>
      <c r="G86" s="19" t="s">
        <v>30</v>
      </c>
      <c r="H86" s="19" t="s">
        <v>296</v>
      </c>
      <c r="I86" s="19">
        <v>14</v>
      </c>
    </row>
    <row r="87" spans="1:9" ht="30" customHeight="1" x14ac:dyDescent="0.25">
      <c r="A87" s="1" t="s">
        <v>2578</v>
      </c>
      <c r="B87" s="21" t="s">
        <v>295</v>
      </c>
      <c r="C87" s="21" t="s">
        <v>295</v>
      </c>
      <c r="E87" s="21" t="s">
        <v>299</v>
      </c>
      <c r="F87" s="18">
        <v>364700</v>
      </c>
      <c r="G87" s="19" t="s">
        <v>30</v>
      </c>
      <c r="H87" s="19" t="s">
        <v>296</v>
      </c>
      <c r="I87" s="19">
        <v>14</v>
      </c>
    </row>
    <row r="88" spans="1:9" ht="30" customHeight="1" x14ac:dyDescent="0.25">
      <c r="A88" s="1" t="s">
        <v>2575</v>
      </c>
      <c r="B88" s="21" t="s">
        <v>2576</v>
      </c>
      <c r="C88" s="21" t="s">
        <v>2576</v>
      </c>
      <c r="E88" s="21" t="s">
        <v>2577</v>
      </c>
      <c r="F88" s="18">
        <v>364700</v>
      </c>
      <c r="G88" s="19" t="s">
        <v>30</v>
      </c>
      <c r="H88" s="19" t="s">
        <v>296</v>
      </c>
      <c r="I88" s="19">
        <v>14</v>
      </c>
    </row>
    <row r="89" spans="1:9" ht="30" customHeight="1" x14ac:dyDescent="0.25">
      <c r="A89" s="1" t="s">
        <v>1477</v>
      </c>
      <c r="B89" s="21" t="s">
        <v>1475</v>
      </c>
      <c r="C89" s="21" t="s">
        <v>1475</v>
      </c>
      <c r="E89" s="21" t="s">
        <v>1476</v>
      </c>
      <c r="F89" s="18">
        <v>364200</v>
      </c>
      <c r="G89" s="19" t="s">
        <v>36</v>
      </c>
      <c r="H89" s="19" t="s">
        <v>1478</v>
      </c>
      <c r="I89" s="19">
        <v>12</v>
      </c>
    </row>
    <row r="90" spans="1:9" ht="30" customHeight="1" x14ac:dyDescent="0.25">
      <c r="A90" s="1" t="s">
        <v>2579</v>
      </c>
      <c r="B90" s="21" t="s">
        <v>2580</v>
      </c>
      <c r="C90" s="21" t="s">
        <v>2580</v>
      </c>
      <c r="E90" s="21" t="s">
        <v>2581</v>
      </c>
      <c r="F90" s="18">
        <v>363400</v>
      </c>
      <c r="G90" s="19" t="s">
        <v>30</v>
      </c>
      <c r="H90" s="19" t="s">
        <v>2582</v>
      </c>
      <c r="I90" s="19">
        <v>14</v>
      </c>
    </row>
    <row r="91" spans="1:9" ht="30" customHeight="1" x14ac:dyDescent="0.25">
      <c r="A91" s="1" t="s">
        <v>2583</v>
      </c>
      <c r="B91" s="21" t="s">
        <v>2584</v>
      </c>
      <c r="C91" s="21" t="s">
        <v>2584</v>
      </c>
      <c r="E91" s="21" t="s">
        <v>2585</v>
      </c>
      <c r="F91" s="18">
        <v>363300</v>
      </c>
      <c r="G91" s="19" t="s">
        <v>30</v>
      </c>
      <c r="H91" s="19" t="s">
        <v>2582</v>
      </c>
      <c r="I91" s="19">
        <v>14</v>
      </c>
    </row>
    <row r="92" spans="1:9" ht="30" customHeight="1" x14ac:dyDescent="0.25">
      <c r="A92" s="1" t="s">
        <v>2586</v>
      </c>
      <c r="B92" s="21" t="s">
        <v>2587</v>
      </c>
      <c r="C92" s="21" t="s">
        <v>2587</v>
      </c>
      <c r="E92" s="21" t="s">
        <v>2588</v>
      </c>
      <c r="F92" s="18">
        <v>361100</v>
      </c>
      <c r="G92" s="19" t="s">
        <v>30</v>
      </c>
      <c r="H92" s="19" t="s">
        <v>2589</v>
      </c>
      <c r="I92" s="19">
        <v>12</v>
      </c>
    </row>
    <row r="93" spans="1:9" ht="30" customHeight="1" x14ac:dyDescent="0.25">
      <c r="A93" s="1" t="s">
        <v>2590</v>
      </c>
      <c r="B93" s="21" t="s">
        <v>2591</v>
      </c>
      <c r="C93" s="21" t="s">
        <v>2591</v>
      </c>
      <c r="E93" s="21" t="s">
        <v>2592</v>
      </c>
      <c r="F93" s="18">
        <v>361000</v>
      </c>
      <c r="G93" s="19" t="s">
        <v>30</v>
      </c>
      <c r="H93" s="19" t="s">
        <v>2589</v>
      </c>
      <c r="I93" s="19">
        <v>13</v>
      </c>
    </row>
    <row r="94" spans="1:9" ht="30.75" customHeight="1" x14ac:dyDescent="0.25">
      <c r="A94" s="1" t="s">
        <v>2593</v>
      </c>
      <c r="B94" s="21" t="s">
        <v>2594</v>
      </c>
      <c r="C94" s="21" t="s">
        <v>2594</v>
      </c>
      <c r="E94" s="21" t="s">
        <v>2595</v>
      </c>
      <c r="F94" s="18">
        <v>360800</v>
      </c>
      <c r="G94" s="19" t="s">
        <v>30</v>
      </c>
      <c r="H94" s="19" t="s">
        <v>2589</v>
      </c>
      <c r="I94" s="19">
        <v>14</v>
      </c>
    </row>
    <row r="95" spans="1:9" ht="30" customHeight="1" x14ac:dyDescent="0.25">
      <c r="A95" s="1" t="s">
        <v>2596</v>
      </c>
      <c r="B95" s="21" t="s">
        <v>2597</v>
      </c>
      <c r="C95" s="21" t="s">
        <v>2597</v>
      </c>
      <c r="E95" s="21" t="s">
        <v>2598</v>
      </c>
      <c r="F95" s="18">
        <v>359500</v>
      </c>
      <c r="G95" s="19" t="s">
        <v>30</v>
      </c>
      <c r="H95" s="19" t="s">
        <v>417</v>
      </c>
      <c r="I95" s="19">
        <v>12</v>
      </c>
    </row>
    <row r="96" spans="1:9" ht="30" customHeight="1" x14ac:dyDescent="0.25">
      <c r="A96" s="1" t="s">
        <v>2599</v>
      </c>
      <c r="B96" s="21" t="s">
        <v>2600</v>
      </c>
      <c r="C96" s="21" t="s">
        <v>2600</v>
      </c>
      <c r="E96" s="21" t="s">
        <v>2601</v>
      </c>
      <c r="F96" s="18">
        <v>358300</v>
      </c>
      <c r="G96" s="19" t="s">
        <v>30</v>
      </c>
      <c r="H96" s="19" t="s">
        <v>796</v>
      </c>
      <c r="I96" s="19">
        <v>14</v>
      </c>
    </row>
    <row r="97" spans="1:9" ht="30" customHeight="1" x14ac:dyDescent="0.25">
      <c r="A97" s="1" t="s">
        <v>2039</v>
      </c>
      <c r="B97" s="21" t="s">
        <v>206</v>
      </c>
      <c r="C97" s="21" t="s">
        <v>206</v>
      </c>
      <c r="E97" s="21" t="s">
        <v>207</v>
      </c>
      <c r="F97" s="18">
        <v>356100</v>
      </c>
      <c r="G97" s="19" t="s">
        <v>61</v>
      </c>
      <c r="H97" s="19" t="s">
        <v>208</v>
      </c>
      <c r="I97" s="19">
        <v>12</v>
      </c>
    </row>
    <row r="98" spans="1:9" ht="30" customHeight="1" x14ac:dyDescent="0.25">
      <c r="A98" s="1" t="s">
        <v>434</v>
      </c>
      <c r="B98" s="21" t="s">
        <v>435</v>
      </c>
      <c r="C98" s="21" t="s">
        <v>435</v>
      </c>
      <c r="E98" s="21" t="s">
        <v>436</v>
      </c>
      <c r="F98" s="18">
        <v>354600</v>
      </c>
      <c r="G98" s="19" t="s">
        <v>30</v>
      </c>
      <c r="H98" s="19" t="s">
        <v>270</v>
      </c>
      <c r="I98" s="19">
        <v>14</v>
      </c>
    </row>
    <row r="99" spans="1:9" ht="30" customHeight="1" x14ac:dyDescent="0.25">
      <c r="A99" s="1" t="s">
        <v>2602</v>
      </c>
      <c r="B99" s="21" t="s">
        <v>2603</v>
      </c>
      <c r="C99" s="21" t="s">
        <v>2603</v>
      </c>
      <c r="E99" s="21" t="s">
        <v>2604</v>
      </c>
      <c r="F99" s="18">
        <v>354100</v>
      </c>
      <c r="G99" s="19" t="s">
        <v>30</v>
      </c>
      <c r="H99" s="19" t="s">
        <v>2605</v>
      </c>
      <c r="I99" s="19">
        <v>12</v>
      </c>
    </row>
    <row r="100" spans="1:9" ht="30" customHeight="1" x14ac:dyDescent="0.25">
      <c r="A100" s="1" t="s">
        <v>2606</v>
      </c>
      <c r="B100" s="21" t="s">
        <v>2607</v>
      </c>
      <c r="C100" s="21" t="s">
        <v>2607</v>
      </c>
      <c r="E100" s="21" t="s">
        <v>2608</v>
      </c>
      <c r="F100" s="18">
        <v>350600</v>
      </c>
      <c r="G100" s="19" t="s">
        <v>30</v>
      </c>
      <c r="H100" s="19" t="s">
        <v>2043</v>
      </c>
      <c r="I100" s="19">
        <v>13</v>
      </c>
    </row>
    <row r="101" spans="1:9" ht="30" customHeight="1" x14ac:dyDescent="0.25">
      <c r="A101" s="1" t="s">
        <v>2047</v>
      </c>
      <c r="B101" s="21" t="s">
        <v>2045</v>
      </c>
      <c r="C101" s="21" t="s">
        <v>2045</v>
      </c>
      <c r="E101" s="21" t="s">
        <v>2046</v>
      </c>
      <c r="F101" s="18">
        <v>350000</v>
      </c>
      <c r="G101" s="19" t="s">
        <v>61</v>
      </c>
      <c r="H101" s="19" t="s">
        <v>817</v>
      </c>
      <c r="I101" s="19">
        <v>12</v>
      </c>
    </row>
    <row r="102" spans="1:9" ht="30" customHeight="1" x14ac:dyDescent="0.25">
      <c r="A102" s="1" t="s">
        <v>2609</v>
      </c>
      <c r="B102" s="21" t="s">
        <v>2610</v>
      </c>
      <c r="C102" s="21" t="s">
        <v>2610</v>
      </c>
      <c r="E102" s="21" t="s">
        <v>2611</v>
      </c>
      <c r="F102" s="18">
        <v>349800</v>
      </c>
      <c r="G102" s="19" t="s">
        <v>30</v>
      </c>
      <c r="H102" s="19" t="s">
        <v>2612</v>
      </c>
      <c r="I102" s="19">
        <v>12</v>
      </c>
    </row>
    <row r="103" spans="1:9" ht="30" customHeight="1" x14ac:dyDescent="0.25">
      <c r="A103" s="1" t="s">
        <v>2051</v>
      </c>
      <c r="B103" s="21" t="s">
        <v>2049</v>
      </c>
      <c r="C103" s="21" t="s">
        <v>2049</v>
      </c>
      <c r="E103" s="21" t="s">
        <v>2050</v>
      </c>
      <c r="F103" s="18">
        <v>348800</v>
      </c>
      <c r="G103" s="19" t="s">
        <v>61</v>
      </c>
      <c r="H103" s="19" t="s">
        <v>998</v>
      </c>
      <c r="I103" s="19">
        <v>14</v>
      </c>
    </row>
    <row r="104" spans="1:9" ht="30" customHeight="1" x14ac:dyDescent="0.25">
      <c r="A104" s="1" t="s">
        <v>2613</v>
      </c>
      <c r="B104" s="21" t="s">
        <v>2614</v>
      </c>
      <c r="C104" s="21" t="s">
        <v>2614</v>
      </c>
      <c r="E104" s="21" t="s">
        <v>2615</v>
      </c>
      <c r="F104" s="18">
        <v>348800</v>
      </c>
      <c r="G104" s="19" t="s">
        <v>30</v>
      </c>
      <c r="H104" s="19" t="s">
        <v>998</v>
      </c>
      <c r="I104" s="19">
        <v>13</v>
      </c>
    </row>
    <row r="105" spans="1:9" ht="30" customHeight="1" x14ac:dyDescent="0.25">
      <c r="A105" s="1" t="s">
        <v>2616</v>
      </c>
      <c r="B105" s="21" t="s">
        <v>2617</v>
      </c>
      <c r="C105" s="21" t="s">
        <v>2617</v>
      </c>
      <c r="E105" s="21" t="s">
        <v>2618</v>
      </c>
      <c r="F105" s="18">
        <v>347400</v>
      </c>
      <c r="G105" s="19" t="s">
        <v>30</v>
      </c>
      <c r="H105" s="19" t="s">
        <v>825</v>
      </c>
      <c r="I105" s="19">
        <v>13</v>
      </c>
    </row>
    <row r="106" spans="1:9" ht="30" customHeight="1" x14ac:dyDescent="0.25">
      <c r="A106" s="1" t="s">
        <v>2619</v>
      </c>
      <c r="B106" s="21" t="s">
        <v>2620</v>
      </c>
      <c r="C106" s="21" t="s">
        <v>2620</v>
      </c>
      <c r="E106" s="21" t="s">
        <v>2621</v>
      </c>
      <c r="F106" s="18">
        <v>344700</v>
      </c>
      <c r="G106" s="19" t="s">
        <v>30</v>
      </c>
      <c r="H106" s="19" t="s">
        <v>2622</v>
      </c>
      <c r="I106" s="19">
        <v>14</v>
      </c>
    </row>
    <row r="107" spans="1:9" ht="30" customHeight="1" x14ac:dyDescent="0.25">
      <c r="A107" s="1" t="s">
        <v>2060</v>
      </c>
      <c r="B107" s="21" t="s">
        <v>2057</v>
      </c>
      <c r="C107" s="21" t="s">
        <v>2057</v>
      </c>
      <c r="E107" s="21" t="s">
        <v>2058</v>
      </c>
      <c r="F107" s="18">
        <v>344200</v>
      </c>
      <c r="G107" s="19" t="s">
        <v>61</v>
      </c>
      <c r="H107" s="19" t="s">
        <v>2059</v>
      </c>
      <c r="I107" s="19">
        <v>12</v>
      </c>
    </row>
    <row r="108" spans="1:9" ht="30" customHeight="1" x14ac:dyDescent="0.25">
      <c r="A108" s="1" t="s">
        <v>2623</v>
      </c>
      <c r="B108" s="21" t="s">
        <v>2624</v>
      </c>
      <c r="C108" s="21" t="s">
        <v>2624</v>
      </c>
      <c r="E108" s="21" t="s">
        <v>2625</v>
      </c>
      <c r="F108" s="18">
        <v>343500</v>
      </c>
      <c r="G108" s="19" t="s">
        <v>30</v>
      </c>
      <c r="H108" s="19" t="s">
        <v>840</v>
      </c>
      <c r="I108" s="19">
        <v>12</v>
      </c>
    </row>
    <row r="109" spans="1:9" ht="30" customHeight="1" x14ac:dyDescent="0.25">
      <c r="A109" s="1" t="s">
        <v>2626</v>
      </c>
      <c r="B109" s="21" t="s">
        <v>2627</v>
      </c>
      <c r="C109" s="21" t="s">
        <v>2627</v>
      </c>
      <c r="E109" s="21" t="s">
        <v>2628</v>
      </c>
      <c r="F109" s="18">
        <v>343500</v>
      </c>
      <c r="G109" s="19" t="s">
        <v>30</v>
      </c>
      <c r="H109" s="19" t="s">
        <v>840</v>
      </c>
      <c r="I109" s="19">
        <v>14</v>
      </c>
    </row>
    <row r="110" spans="1:9" ht="30" customHeight="1" x14ac:dyDescent="0.25">
      <c r="A110" s="1" t="s">
        <v>2629</v>
      </c>
      <c r="B110" s="21" t="s">
        <v>2630</v>
      </c>
      <c r="C110" s="21" t="s">
        <v>2630</v>
      </c>
      <c r="E110" s="21" t="s">
        <v>2631</v>
      </c>
      <c r="F110" s="18">
        <v>341100</v>
      </c>
      <c r="G110" s="19" t="s">
        <v>30</v>
      </c>
      <c r="H110" s="19" t="s">
        <v>2632</v>
      </c>
      <c r="I110" s="19">
        <v>12</v>
      </c>
    </row>
    <row r="111" spans="1:9" ht="30" customHeight="1" x14ac:dyDescent="0.25">
      <c r="A111" s="1" t="s">
        <v>2633</v>
      </c>
      <c r="B111" s="21" t="s">
        <v>2634</v>
      </c>
      <c r="C111" s="21" t="s">
        <v>2634</v>
      </c>
      <c r="E111" s="21" t="s">
        <v>2635</v>
      </c>
      <c r="F111" s="18">
        <v>336600</v>
      </c>
      <c r="G111" s="19" t="s">
        <v>30</v>
      </c>
      <c r="H111" s="19" t="s">
        <v>1136</v>
      </c>
      <c r="I111" s="19">
        <v>13</v>
      </c>
    </row>
    <row r="112" spans="1:9" ht="30" customHeight="1" x14ac:dyDescent="0.25">
      <c r="A112" s="1" t="s">
        <v>2636</v>
      </c>
      <c r="B112" s="21" t="s">
        <v>2637</v>
      </c>
      <c r="C112" s="21" t="s">
        <v>2637</v>
      </c>
      <c r="E112" s="21" t="s">
        <v>2638</v>
      </c>
      <c r="F112" s="18">
        <v>334900</v>
      </c>
      <c r="G112" s="19" t="s">
        <v>30</v>
      </c>
      <c r="H112" s="19" t="s">
        <v>2114</v>
      </c>
      <c r="I112" s="19">
        <v>13</v>
      </c>
    </row>
    <row r="113" spans="1:9" ht="30" customHeight="1" x14ac:dyDescent="0.25">
      <c r="A113" s="1" t="s">
        <v>2639</v>
      </c>
      <c r="B113" s="21" t="s">
        <v>2640</v>
      </c>
      <c r="C113" s="21" t="s">
        <v>2640</v>
      </c>
      <c r="E113" s="21" t="s">
        <v>2641</v>
      </c>
      <c r="F113" s="18">
        <v>334500</v>
      </c>
      <c r="G113" s="19" t="s">
        <v>30</v>
      </c>
      <c r="H113" s="19" t="s">
        <v>2642</v>
      </c>
      <c r="I113" s="19">
        <v>14</v>
      </c>
    </row>
    <row r="114" spans="1:9" ht="30" customHeight="1" x14ac:dyDescent="0.25">
      <c r="A114" s="1" t="s">
        <v>3061</v>
      </c>
      <c r="B114" s="21" t="s">
        <v>2643</v>
      </c>
      <c r="C114" s="21" t="s">
        <v>2643</v>
      </c>
      <c r="E114" s="21" t="s">
        <v>2644</v>
      </c>
      <c r="F114" s="18">
        <v>333300</v>
      </c>
      <c r="G114" s="19" t="s">
        <v>30</v>
      </c>
      <c r="H114" s="19" t="s">
        <v>2072</v>
      </c>
      <c r="I114" s="19">
        <v>12</v>
      </c>
    </row>
    <row r="115" spans="1:9" ht="30" customHeight="1" x14ac:dyDescent="0.25">
      <c r="A115" s="1" t="s">
        <v>2645</v>
      </c>
      <c r="B115" s="21" t="s">
        <v>2646</v>
      </c>
      <c r="C115" s="21" t="s">
        <v>2646</v>
      </c>
      <c r="E115" s="21" t="s">
        <v>2647</v>
      </c>
      <c r="F115" s="18">
        <v>333200</v>
      </c>
      <c r="G115" s="19" t="s">
        <v>30</v>
      </c>
      <c r="H115" s="19" t="s">
        <v>2072</v>
      </c>
      <c r="I115" s="19">
        <v>14</v>
      </c>
    </row>
    <row r="116" spans="1:9" ht="30" customHeight="1" x14ac:dyDescent="0.25">
      <c r="A116" s="1" t="s">
        <v>2648</v>
      </c>
      <c r="B116" s="21" t="s">
        <v>2649</v>
      </c>
      <c r="C116" s="21" t="s">
        <v>2649</v>
      </c>
      <c r="E116" s="21" t="s">
        <v>2650</v>
      </c>
      <c r="F116" s="18">
        <v>332800</v>
      </c>
      <c r="G116" s="19" t="s">
        <v>30</v>
      </c>
      <c r="H116" s="19" t="s">
        <v>2651</v>
      </c>
      <c r="I116" s="19">
        <v>13</v>
      </c>
    </row>
    <row r="117" spans="1:9" ht="30" customHeight="1" x14ac:dyDescent="0.25">
      <c r="A117" s="1" t="s">
        <v>2652</v>
      </c>
      <c r="B117" s="21" t="s">
        <v>2653</v>
      </c>
      <c r="C117" s="21" t="s">
        <v>2653</v>
      </c>
      <c r="E117" s="21" t="s">
        <v>2654</v>
      </c>
      <c r="F117" s="18">
        <v>332200</v>
      </c>
      <c r="G117" s="19" t="s">
        <v>30</v>
      </c>
      <c r="H117" s="19" t="s">
        <v>2655</v>
      </c>
      <c r="I117" s="19">
        <v>12</v>
      </c>
    </row>
    <row r="118" spans="1:9" ht="30" customHeight="1" x14ac:dyDescent="0.25">
      <c r="A118" s="1" t="s">
        <v>2656</v>
      </c>
      <c r="B118" s="21" t="s">
        <v>297</v>
      </c>
      <c r="C118" s="21" t="s">
        <v>297</v>
      </c>
      <c r="E118" s="21" t="s">
        <v>298</v>
      </c>
      <c r="F118" s="18">
        <v>329700</v>
      </c>
      <c r="G118" s="19" t="s">
        <v>30</v>
      </c>
      <c r="H118" s="19" t="s">
        <v>223</v>
      </c>
      <c r="I118" s="19">
        <v>14</v>
      </c>
    </row>
    <row r="119" spans="1:9" ht="30" customHeight="1" x14ac:dyDescent="0.25">
      <c r="A119" s="1" t="s">
        <v>2657</v>
      </c>
      <c r="B119" s="21" t="s">
        <v>303</v>
      </c>
      <c r="C119" s="21" t="s">
        <v>303</v>
      </c>
      <c r="E119" s="21" t="s">
        <v>304</v>
      </c>
      <c r="F119" s="18">
        <v>329600</v>
      </c>
      <c r="G119" s="19" t="s">
        <v>30</v>
      </c>
      <c r="H119" s="19" t="s">
        <v>223</v>
      </c>
      <c r="I119" s="19">
        <v>12</v>
      </c>
    </row>
    <row r="120" spans="1:9" ht="30" customHeight="1" x14ac:dyDescent="0.25">
      <c r="A120" s="1" t="s">
        <v>2658</v>
      </c>
      <c r="B120" s="21" t="s">
        <v>2659</v>
      </c>
      <c r="C120" s="21" t="s">
        <v>2659</v>
      </c>
      <c r="E120" s="21" t="s">
        <v>2660</v>
      </c>
      <c r="F120" s="18">
        <v>328200</v>
      </c>
      <c r="G120" s="19" t="s">
        <v>30</v>
      </c>
      <c r="H120" s="19" t="s">
        <v>896</v>
      </c>
      <c r="I120" s="19">
        <v>12</v>
      </c>
    </row>
    <row r="121" spans="1:9" ht="30" customHeight="1" x14ac:dyDescent="0.25">
      <c r="A121" s="1" t="s">
        <v>2083</v>
      </c>
      <c r="B121" s="21" t="s">
        <v>2081</v>
      </c>
      <c r="C121" s="21" t="s">
        <v>2081</v>
      </c>
      <c r="E121" s="21" t="s">
        <v>2082</v>
      </c>
      <c r="F121" s="18">
        <v>327700</v>
      </c>
      <c r="G121" s="19" t="s">
        <v>61</v>
      </c>
      <c r="H121" s="19" t="s">
        <v>2079</v>
      </c>
      <c r="I121" s="19">
        <v>14</v>
      </c>
    </row>
    <row r="122" spans="1:9" ht="30" customHeight="1" x14ac:dyDescent="0.25">
      <c r="A122" s="1" t="s">
        <v>2661</v>
      </c>
      <c r="B122" s="21" t="s">
        <v>2662</v>
      </c>
      <c r="C122" s="21" t="s">
        <v>2662</v>
      </c>
      <c r="E122" s="21" t="s">
        <v>2663</v>
      </c>
      <c r="F122" s="18">
        <v>327700</v>
      </c>
      <c r="G122" s="19" t="s">
        <v>30</v>
      </c>
      <c r="H122" s="19" t="s">
        <v>2079</v>
      </c>
      <c r="I122" s="19">
        <v>13</v>
      </c>
    </row>
    <row r="123" spans="1:9" ht="30" customHeight="1" x14ac:dyDescent="0.25">
      <c r="A123" s="1" t="s">
        <v>2087</v>
      </c>
      <c r="B123" s="21" t="s">
        <v>2085</v>
      </c>
      <c r="C123" s="21" t="s">
        <v>2085</v>
      </c>
      <c r="E123" s="21" t="s">
        <v>2086</v>
      </c>
      <c r="F123" s="18">
        <v>325700</v>
      </c>
      <c r="G123" s="19" t="s">
        <v>61</v>
      </c>
      <c r="H123" s="19" t="s">
        <v>1056</v>
      </c>
      <c r="I123" s="19">
        <v>12</v>
      </c>
    </row>
    <row r="124" spans="1:9" ht="30" customHeight="1" x14ac:dyDescent="0.25">
      <c r="A124" s="1" t="s">
        <v>2664</v>
      </c>
      <c r="B124" s="21" t="s">
        <v>2665</v>
      </c>
      <c r="C124" s="21" t="s">
        <v>2665</v>
      </c>
      <c r="E124" s="21" t="s">
        <v>2666</v>
      </c>
      <c r="F124" s="18">
        <v>325700</v>
      </c>
      <c r="G124" s="19" t="s">
        <v>30</v>
      </c>
      <c r="H124" s="19" t="s">
        <v>1056</v>
      </c>
      <c r="I124" s="19">
        <v>13</v>
      </c>
    </row>
    <row r="125" spans="1:9" ht="30" customHeight="1" x14ac:dyDescent="0.25">
      <c r="A125" s="1" t="s">
        <v>2667</v>
      </c>
      <c r="B125" s="21" t="s">
        <v>2668</v>
      </c>
      <c r="C125" s="21" t="s">
        <v>2668</v>
      </c>
      <c r="E125" s="21" t="s">
        <v>2669</v>
      </c>
      <c r="F125" s="18">
        <v>325700</v>
      </c>
      <c r="G125" s="19" t="s">
        <v>30</v>
      </c>
      <c r="H125" s="19" t="s">
        <v>1056</v>
      </c>
      <c r="I125" s="19">
        <v>14</v>
      </c>
    </row>
    <row r="126" spans="1:9" ht="30" customHeight="1" x14ac:dyDescent="0.25">
      <c r="A126" s="1" t="s">
        <v>2670</v>
      </c>
      <c r="B126" s="21" t="s">
        <v>2671</v>
      </c>
      <c r="C126" s="21" t="s">
        <v>2671</v>
      </c>
      <c r="E126" s="21" t="s">
        <v>2672</v>
      </c>
      <c r="F126" s="18">
        <v>325200</v>
      </c>
      <c r="G126" s="19" t="s">
        <v>30</v>
      </c>
      <c r="H126" s="19" t="s">
        <v>2673</v>
      </c>
      <c r="I126" s="19">
        <v>13</v>
      </c>
    </row>
    <row r="127" spans="1:9" ht="30" customHeight="1" x14ac:dyDescent="0.25">
      <c r="A127" s="1" t="s">
        <v>2674</v>
      </c>
      <c r="B127" s="21" t="s">
        <v>2675</v>
      </c>
      <c r="C127" s="21" t="s">
        <v>2675</v>
      </c>
      <c r="E127" s="21" t="s">
        <v>2676</v>
      </c>
      <c r="F127" s="18">
        <v>324600</v>
      </c>
      <c r="G127" s="19" t="s">
        <v>30</v>
      </c>
      <c r="H127" s="19" t="s">
        <v>900</v>
      </c>
      <c r="I127" s="19">
        <v>14</v>
      </c>
    </row>
    <row r="128" spans="1:9" ht="30" customHeight="1" x14ac:dyDescent="0.25">
      <c r="A128" s="1" t="s">
        <v>2677</v>
      </c>
      <c r="B128" s="21" t="s">
        <v>2678</v>
      </c>
      <c r="C128" s="21" t="s">
        <v>2678</v>
      </c>
      <c r="E128" s="21" t="s">
        <v>2679</v>
      </c>
      <c r="F128" s="18">
        <v>324300</v>
      </c>
      <c r="G128" s="19" t="s">
        <v>30</v>
      </c>
      <c r="H128" s="19" t="s">
        <v>2680</v>
      </c>
      <c r="I128" s="19">
        <v>13</v>
      </c>
    </row>
    <row r="129" spans="1:9" ht="30" customHeight="1" x14ac:dyDescent="0.25">
      <c r="A129" s="1" t="s">
        <v>2092</v>
      </c>
      <c r="B129" s="21" t="s">
        <v>2089</v>
      </c>
      <c r="C129" s="21" t="s">
        <v>2089</v>
      </c>
      <c r="E129" s="21" t="s">
        <v>2090</v>
      </c>
      <c r="F129" s="18">
        <v>323500</v>
      </c>
      <c r="G129" s="19" t="s">
        <v>61</v>
      </c>
      <c r="H129" s="19" t="s">
        <v>2091</v>
      </c>
      <c r="I129" s="19">
        <v>14</v>
      </c>
    </row>
    <row r="130" spans="1:9" ht="30" customHeight="1" x14ac:dyDescent="0.25">
      <c r="A130" s="1" t="s">
        <v>3062</v>
      </c>
      <c r="B130" s="21" t="s">
        <v>2681</v>
      </c>
      <c r="C130" s="21" t="s">
        <v>2681</v>
      </c>
      <c r="E130" s="21" t="s">
        <v>2682</v>
      </c>
      <c r="F130" s="18">
        <v>322300</v>
      </c>
      <c r="G130" s="19" t="s">
        <v>30</v>
      </c>
      <c r="H130" s="19" t="s">
        <v>2096</v>
      </c>
      <c r="I130" s="19">
        <v>13</v>
      </c>
    </row>
    <row r="131" spans="1:9" ht="30" x14ac:dyDescent="0.25">
      <c r="A131" s="1" t="s">
        <v>2097</v>
      </c>
      <c r="B131" s="21" t="s">
        <v>2094</v>
      </c>
      <c r="C131" s="21" t="s">
        <v>2094</v>
      </c>
      <c r="E131" s="21" t="s">
        <v>2095</v>
      </c>
      <c r="F131" s="18">
        <v>322200</v>
      </c>
      <c r="G131" s="19" t="s">
        <v>61</v>
      </c>
      <c r="H131" s="19" t="s">
        <v>2096</v>
      </c>
      <c r="I131" s="19">
        <v>12</v>
      </c>
    </row>
    <row r="132" spans="1:9" ht="30" x14ac:dyDescent="0.25">
      <c r="A132" s="1" t="s">
        <v>2683</v>
      </c>
      <c r="B132" s="21" t="s">
        <v>2684</v>
      </c>
      <c r="C132" s="21" t="s">
        <v>2684</v>
      </c>
      <c r="E132" s="21" t="s">
        <v>2685</v>
      </c>
      <c r="F132" s="18">
        <v>320800</v>
      </c>
      <c r="G132" s="19" t="s">
        <v>30</v>
      </c>
      <c r="H132" s="19" t="s">
        <v>2686</v>
      </c>
      <c r="I132" s="19">
        <v>13</v>
      </c>
    </row>
    <row r="133" spans="1:9" ht="30" x14ac:dyDescent="0.25">
      <c r="A133" s="1" t="s">
        <v>2687</v>
      </c>
      <c r="B133" s="21" t="s">
        <v>2688</v>
      </c>
      <c r="C133" s="21" t="s">
        <v>2688</v>
      </c>
      <c r="E133" s="21" t="s">
        <v>2689</v>
      </c>
      <c r="F133" s="18">
        <v>318700</v>
      </c>
      <c r="G133" s="19" t="s">
        <v>30</v>
      </c>
      <c r="H133" s="19" t="s">
        <v>2690</v>
      </c>
      <c r="I133" s="19">
        <v>13</v>
      </c>
    </row>
    <row r="134" spans="1:9" ht="30" x14ac:dyDescent="0.25">
      <c r="A134" s="1" t="s">
        <v>2691</v>
      </c>
      <c r="B134" s="21" t="s">
        <v>2692</v>
      </c>
      <c r="C134" s="21" t="s">
        <v>2692</v>
      </c>
      <c r="E134" s="21" t="s">
        <v>2693</v>
      </c>
      <c r="F134" s="18">
        <v>317600</v>
      </c>
      <c r="G134" s="19" t="s">
        <v>30</v>
      </c>
      <c r="H134" s="19" t="s">
        <v>2694</v>
      </c>
      <c r="I134" s="19">
        <v>13</v>
      </c>
    </row>
    <row r="135" spans="1:9" ht="30" x14ac:dyDescent="0.25">
      <c r="A135" s="1" t="s">
        <v>2695</v>
      </c>
      <c r="B135" s="21" t="s">
        <v>2696</v>
      </c>
      <c r="C135" s="21" t="s">
        <v>2696</v>
      </c>
      <c r="E135" s="21" t="s">
        <v>2697</v>
      </c>
      <c r="F135" s="18">
        <v>317000</v>
      </c>
      <c r="G135" s="19" t="s">
        <v>30</v>
      </c>
      <c r="H135" s="19" t="s">
        <v>2698</v>
      </c>
      <c r="I135" s="19">
        <v>14</v>
      </c>
    </row>
    <row r="136" spans="1:9" ht="30" x14ac:dyDescent="0.25">
      <c r="A136" s="1" t="s">
        <v>2699</v>
      </c>
      <c r="B136" s="21" t="s">
        <v>2700</v>
      </c>
      <c r="C136" s="21" t="s">
        <v>2700</v>
      </c>
      <c r="E136" s="21" t="s">
        <v>2701</v>
      </c>
      <c r="F136" s="18">
        <v>317000</v>
      </c>
      <c r="G136" s="19" t="s">
        <v>30</v>
      </c>
      <c r="H136" s="19" t="s">
        <v>2698</v>
      </c>
      <c r="I136" s="19">
        <v>14</v>
      </c>
    </row>
    <row r="137" spans="1:9" ht="30" x14ac:dyDescent="0.25">
      <c r="A137" s="1" t="s">
        <v>2702</v>
      </c>
      <c r="B137" s="21" t="s">
        <v>2703</v>
      </c>
      <c r="C137" s="21" t="s">
        <v>2703</v>
      </c>
      <c r="E137" s="21" t="s">
        <v>2704</v>
      </c>
      <c r="F137" s="18">
        <v>312700</v>
      </c>
      <c r="G137" s="19" t="s">
        <v>30</v>
      </c>
      <c r="H137" s="19" t="s">
        <v>2705</v>
      </c>
      <c r="I137" s="19">
        <v>14</v>
      </c>
    </row>
    <row r="138" spans="1:9" ht="30" x14ac:dyDescent="0.25">
      <c r="A138" s="1" t="s">
        <v>2106</v>
      </c>
      <c r="B138" s="21" t="s">
        <v>2103</v>
      </c>
      <c r="C138" s="21" t="s">
        <v>2103</v>
      </c>
      <c r="E138" s="21" t="s">
        <v>2104</v>
      </c>
      <c r="F138" s="18">
        <v>311600</v>
      </c>
      <c r="G138" s="19" t="s">
        <v>61</v>
      </c>
      <c r="H138" s="19" t="s">
        <v>2105</v>
      </c>
      <c r="I138" s="19">
        <v>12</v>
      </c>
    </row>
    <row r="139" spans="1:9" ht="30" x14ac:dyDescent="0.25">
      <c r="A139" s="1" t="s">
        <v>2706</v>
      </c>
      <c r="B139" s="21" t="s">
        <v>2707</v>
      </c>
      <c r="C139" s="21" t="s">
        <v>2707</v>
      </c>
      <c r="E139" s="21" t="s">
        <v>2708</v>
      </c>
      <c r="F139" s="18">
        <v>311200</v>
      </c>
      <c r="G139" s="19" t="s">
        <v>30</v>
      </c>
      <c r="H139" s="19" t="s">
        <v>926</v>
      </c>
      <c r="I139" s="19">
        <v>13</v>
      </c>
    </row>
    <row r="140" spans="1:9" ht="30" x14ac:dyDescent="0.25">
      <c r="A140" s="1" t="s">
        <v>2110</v>
      </c>
      <c r="B140" s="21" t="s">
        <v>2108</v>
      </c>
      <c r="C140" s="21" t="s">
        <v>2108</v>
      </c>
      <c r="E140" s="21" t="s">
        <v>2109</v>
      </c>
      <c r="F140" s="18">
        <v>310600</v>
      </c>
      <c r="G140" s="19" t="s">
        <v>61</v>
      </c>
      <c r="H140" s="19" t="s">
        <v>1504</v>
      </c>
      <c r="I140" s="19">
        <v>13</v>
      </c>
    </row>
    <row r="141" spans="1:9" ht="30" x14ac:dyDescent="0.25">
      <c r="A141" s="1" t="s">
        <v>2709</v>
      </c>
      <c r="B141" s="21" t="s">
        <v>2710</v>
      </c>
      <c r="C141" s="21" t="s">
        <v>2710</v>
      </c>
      <c r="E141" s="21" t="s">
        <v>2711</v>
      </c>
      <c r="F141" s="18">
        <v>310500</v>
      </c>
      <c r="G141" s="19" t="s">
        <v>30</v>
      </c>
      <c r="H141" s="19" t="s">
        <v>704</v>
      </c>
      <c r="I141" s="19">
        <v>13</v>
      </c>
    </row>
    <row r="142" spans="1:9" ht="30" x14ac:dyDescent="0.25">
      <c r="A142" s="1" t="s">
        <v>1496</v>
      </c>
      <c r="B142" s="21" t="s">
        <v>1494</v>
      </c>
      <c r="C142" s="21" t="s">
        <v>1494</v>
      </c>
      <c r="E142" s="21" t="s">
        <v>1495</v>
      </c>
      <c r="F142" s="18">
        <v>306400</v>
      </c>
      <c r="G142" s="19" t="s">
        <v>36</v>
      </c>
      <c r="H142" s="19" t="s">
        <v>844</v>
      </c>
      <c r="I142" s="19">
        <v>13</v>
      </c>
    </row>
    <row r="143" spans="1:9" ht="30" x14ac:dyDescent="0.25">
      <c r="A143" s="1" t="s">
        <v>2712</v>
      </c>
      <c r="B143" s="21" t="s">
        <v>2713</v>
      </c>
      <c r="C143" s="21" t="s">
        <v>2713</v>
      </c>
      <c r="E143" s="21" t="s">
        <v>2714</v>
      </c>
      <c r="F143" s="18">
        <v>306400</v>
      </c>
      <c r="G143" s="19" t="s">
        <v>30</v>
      </c>
      <c r="H143" s="19" t="s">
        <v>844</v>
      </c>
      <c r="I143" s="19">
        <v>14</v>
      </c>
    </row>
    <row r="144" spans="1:9" ht="30" x14ac:dyDescent="0.25">
      <c r="A144" s="1" t="s">
        <v>2715</v>
      </c>
      <c r="B144" s="21" t="s">
        <v>2716</v>
      </c>
      <c r="C144" s="21" t="s">
        <v>2716</v>
      </c>
      <c r="E144" s="21" t="s">
        <v>2717</v>
      </c>
      <c r="F144" s="18">
        <v>304700</v>
      </c>
      <c r="G144" s="19" t="s">
        <v>30</v>
      </c>
      <c r="H144" s="19" t="s">
        <v>2718</v>
      </c>
      <c r="I144" s="19">
        <v>13</v>
      </c>
    </row>
    <row r="145" spans="1:9" ht="30" x14ac:dyDescent="0.25">
      <c r="A145" s="1" t="s">
        <v>2719</v>
      </c>
      <c r="B145" s="21" t="s">
        <v>2720</v>
      </c>
      <c r="C145" s="21" t="s">
        <v>2720</v>
      </c>
      <c r="E145" s="21" t="s">
        <v>2721</v>
      </c>
      <c r="F145" s="18">
        <v>303100</v>
      </c>
      <c r="G145" s="19" t="s">
        <v>30</v>
      </c>
      <c r="H145" s="19" t="s">
        <v>2722</v>
      </c>
      <c r="I145" s="19">
        <v>14</v>
      </c>
    </row>
    <row r="146" spans="1:9" ht="30" x14ac:dyDescent="0.25">
      <c r="A146" s="1" t="s">
        <v>2723</v>
      </c>
      <c r="B146" s="21" t="s">
        <v>2724</v>
      </c>
      <c r="C146" s="21" t="s">
        <v>2724</v>
      </c>
      <c r="E146" s="21" t="s">
        <v>2725</v>
      </c>
      <c r="F146" s="18">
        <v>302900</v>
      </c>
      <c r="G146" s="19" t="s">
        <v>30</v>
      </c>
      <c r="H146" s="19" t="s">
        <v>1136</v>
      </c>
      <c r="I146" s="19">
        <v>13</v>
      </c>
    </row>
    <row r="147" spans="1:9" ht="30" x14ac:dyDescent="0.25">
      <c r="A147" s="1" t="s">
        <v>2726</v>
      </c>
      <c r="B147" s="21" t="s">
        <v>2727</v>
      </c>
      <c r="C147" s="21" t="s">
        <v>2727</v>
      </c>
      <c r="E147" s="21" t="s">
        <v>2728</v>
      </c>
      <c r="F147" s="18">
        <v>302200</v>
      </c>
      <c r="G147" s="19" t="s">
        <v>30</v>
      </c>
      <c r="H147" s="19" t="s">
        <v>868</v>
      </c>
      <c r="I147" s="19">
        <v>12</v>
      </c>
    </row>
    <row r="148" spans="1:9" ht="30" x14ac:dyDescent="0.25">
      <c r="A148" s="1" t="s">
        <v>2729</v>
      </c>
      <c r="B148" s="21" t="s">
        <v>2730</v>
      </c>
      <c r="C148" s="21" t="s">
        <v>2730</v>
      </c>
      <c r="E148" s="21" t="s">
        <v>2731</v>
      </c>
      <c r="F148" s="18">
        <v>301700</v>
      </c>
      <c r="G148" s="19" t="s">
        <v>30</v>
      </c>
      <c r="H148" s="19" t="s">
        <v>2732</v>
      </c>
      <c r="I148" s="19">
        <v>14</v>
      </c>
    </row>
    <row r="149" spans="1:9" ht="30" x14ac:dyDescent="0.25">
      <c r="A149" s="1" t="s">
        <v>2733</v>
      </c>
      <c r="B149" s="21" t="s">
        <v>2734</v>
      </c>
      <c r="C149" s="21" t="s">
        <v>2734</v>
      </c>
      <c r="E149" s="21" t="s">
        <v>2735</v>
      </c>
      <c r="F149" s="18">
        <v>300900</v>
      </c>
      <c r="G149" s="19" t="s">
        <v>30</v>
      </c>
      <c r="H149" s="19" t="s">
        <v>934</v>
      </c>
      <c r="I149" s="19">
        <v>13</v>
      </c>
    </row>
    <row r="150" spans="1:9" ht="30" x14ac:dyDescent="0.25">
      <c r="A150" s="1" t="s">
        <v>938</v>
      </c>
      <c r="B150" s="8" t="s">
        <v>935</v>
      </c>
      <c r="C150" s="8" t="s">
        <v>935</v>
      </c>
      <c r="D150" s="33"/>
      <c r="E150" s="8" t="s">
        <v>936</v>
      </c>
      <c r="F150" s="18">
        <v>300500</v>
      </c>
      <c r="G150" s="19" t="s">
        <v>60</v>
      </c>
      <c r="H150" s="19" t="s">
        <v>934</v>
      </c>
      <c r="I150" s="19">
        <v>14</v>
      </c>
    </row>
    <row r="151" spans="1:9" ht="30" x14ac:dyDescent="0.25">
      <c r="A151" s="1" t="s">
        <v>2736</v>
      </c>
      <c r="B151" s="21" t="s">
        <v>2737</v>
      </c>
      <c r="C151" s="21" t="s">
        <v>2737</v>
      </c>
      <c r="E151" s="21" t="s">
        <v>2738</v>
      </c>
      <c r="F151" s="18">
        <v>299700</v>
      </c>
      <c r="G151" s="19" t="s">
        <v>30</v>
      </c>
      <c r="H151" s="19" t="s">
        <v>2651</v>
      </c>
      <c r="I151" s="19">
        <v>13</v>
      </c>
    </row>
    <row r="152" spans="1:9" ht="30" x14ac:dyDescent="0.25">
      <c r="A152" s="1" t="s">
        <v>2739</v>
      </c>
      <c r="B152" s="21" t="s">
        <v>2740</v>
      </c>
      <c r="C152" s="21" t="s">
        <v>2740</v>
      </c>
      <c r="E152" s="21" t="s">
        <v>2741</v>
      </c>
      <c r="F152" s="18">
        <v>297200</v>
      </c>
      <c r="G152" s="19" t="s">
        <v>30</v>
      </c>
      <c r="H152" s="19" t="s">
        <v>948</v>
      </c>
      <c r="I152" s="19">
        <v>14</v>
      </c>
    </row>
    <row r="153" spans="1:9" ht="30" x14ac:dyDescent="0.25">
      <c r="A153" s="1" t="s">
        <v>2742</v>
      </c>
      <c r="B153" s="21" t="s">
        <v>2743</v>
      </c>
      <c r="C153" s="21" t="s">
        <v>2743</v>
      </c>
      <c r="E153" s="21" t="s">
        <v>2744</v>
      </c>
      <c r="F153" s="18">
        <v>295200</v>
      </c>
      <c r="G153" s="19" t="s">
        <v>30</v>
      </c>
      <c r="H153" s="19" t="s">
        <v>2745</v>
      </c>
      <c r="I153" s="19">
        <v>13</v>
      </c>
    </row>
    <row r="154" spans="1:9" ht="30" x14ac:dyDescent="0.25">
      <c r="A154" s="1" t="s">
        <v>2123</v>
      </c>
      <c r="B154" s="21" t="s">
        <v>2120</v>
      </c>
      <c r="C154" s="21" t="s">
        <v>2120</v>
      </c>
      <c r="E154" s="21" t="s">
        <v>2121</v>
      </c>
      <c r="F154" s="18">
        <v>294800</v>
      </c>
      <c r="G154" s="19" t="s">
        <v>61</v>
      </c>
      <c r="H154" s="19" t="s">
        <v>2122</v>
      </c>
      <c r="I154" s="19">
        <v>14</v>
      </c>
    </row>
    <row r="155" spans="1:9" ht="30" x14ac:dyDescent="0.25">
      <c r="A155" s="1" t="s">
        <v>2746</v>
      </c>
      <c r="B155" s="21" t="s">
        <v>2747</v>
      </c>
      <c r="C155" s="21" t="s">
        <v>2747</v>
      </c>
      <c r="E155" s="21" t="s">
        <v>2748</v>
      </c>
      <c r="F155" s="18">
        <v>293100</v>
      </c>
      <c r="G155" s="19" t="s">
        <v>30</v>
      </c>
      <c r="H155" s="19" t="s">
        <v>1056</v>
      </c>
      <c r="I155" s="19">
        <v>14</v>
      </c>
    </row>
    <row r="156" spans="1:9" ht="30" x14ac:dyDescent="0.25">
      <c r="A156" s="1" t="s">
        <v>2749</v>
      </c>
      <c r="B156" s="21" t="s">
        <v>2750</v>
      </c>
      <c r="C156" s="21" t="s">
        <v>2750</v>
      </c>
      <c r="E156" s="21" t="s">
        <v>2751</v>
      </c>
      <c r="F156" s="18">
        <v>292600</v>
      </c>
      <c r="G156" s="19" t="s">
        <v>30</v>
      </c>
      <c r="H156" s="19" t="s">
        <v>2752</v>
      </c>
      <c r="I156" s="19">
        <v>12</v>
      </c>
    </row>
    <row r="157" spans="1:9" ht="30" x14ac:dyDescent="0.25">
      <c r="A157" s="1" t="s">
        <v>2753</v>
      </c>
      <c r="B157" s="21" t="s">
        <v>2754</v>
      </c>
      <c r="C157" s="21" t="s">
        <v>2754</v>
      </c>
      <c r="E157" s="21" t="s">
        <v>2755</v>
      </c>
      <c r="F157" s="18">
        <v>291200</v>
      </c>
      <c r="G157" s="19" t="s">
        <v>30</v>
      </c>
      <c r="H157" s="19" t="s">
        <v>967</v>
      </c>
      <c r="I157" s="19">
        <v>13</v>
      </c>
    </row>
    <row r="158" spans="1:9" ht="30" x14ac:dyDescent="0.25">
      <c r="A158" s="1" t="s">
        <v>2756</v>
      </c>
      <c r="B158" s="21" t="s">
        <v>2757</v>
      </c>
      <c r="C158" s="21" t="s">
        <v>2757</v>
      </c>
      <c r="E158" s="21" t="s">
        <v>2758</v>
      </c>
      <c r="F158" s="18">
        <v>285500</v>
      </c>
      <c r="G158" s="19" t="s">
        <v>30</v>
      </c>
      <c r="H158" s="19" t="s">
        <v>657</v>
      </c>
      <c r="I158" s="19">
        <v>12</v>
      </c>
    </row>
    <row r="159" spans="1:9" ht="30" x14ac:dyDescent="0.25">
      <c r="A159" s="1" t="s">
        <v>2759</v>
      </c>
      <c r="B159" s="21" t="s">
        <v>2760</v>
      </c>
      <c r="C159" s="21" t="s">
        <v>2760</v>
      </c>
      <c r="E159" s="21" t="s">
        <v>2761</v>
      </c>
      <c r="F159" s="18">
        <v>284800</v>
      </c>
      <c r="G159" s="19" t="s">
        <v>30</v>
      </c>
      <c r="H159" s="19" t="s">
        <v>1070</v>
      </c>
      <c r="I159" s="19">
        <v>12</v>
      </c>
    </row>
    <row r="160" spans="1:9" ht="30" x14ac:dyDescent="0.25">
      <c r="A160" s="1" t="s">
        <v>984</v>
      </c>
      <c r="B160" s="8" t="s">
        <v>981</v>
      </c>
      <c r="C160" s="8" t="s">
        <v>981</v>
      </c>
      <c r="D160" s="33"/>
      <c r="E160" s="8" t="s">
        <v>982</v>
      </c>
      <c r="F160" s="18">
        <v>283400</v>
      </c>
      <c r="G160" s="19" t="s">
        <v>60</v>
      </c>
      <c r="H160" s="19" t="s">
        <v>983</v>
      </c>
      <c r="I160" s="19">
        <v>13</v>
      </c>
    </row>
    <row r="161" spans="1:9" ht="30" x14ac:dyDescent="0.25">
      <c r="A161" s="1" t="s">
        <v>2138</v>
      </c>
      <c r="B161" s="21" t="s">
        <v>2136</v>
      </c>
      <c r="C161" s="21" t="s">
        <v>2136</v>
      </c>
      <c r="E161" s="21" t="s">
        <v>2137</v>
      </c>
      <c r="F161" s="18">
        <v>283400</v>
      </c>
      <c r="G161" s="19" t="s">
        <v>61</v>
      </c>
      <c r="H161" s="19" t="s">
        <v>813</v>
      </c>
      <c r="I161" s="19">
        <v>13</v>
      </c>
    </row>
    <row r="162" spans="1:9" ht="30" x14ac:dyDescent="0.25">
      <c r="A162" s="1" t="s">
        <v>2762</v>
      </c>
      <c r="B162" s="21" t="s">
        <v>2763</v>
      </c>
      <c r="C162" s="21" t="s">
        <v>2763</v>
      </c>
      <c r="E162" s="21" t="s">
        <v>2764</v>
      </c>
      <c r="F162" s="18">
        <v>283100</v>
      </c>
      <c r="G162" s="19" t="s">
        <v>30</v>
      </c>
      <c r="H162" s="19" t="s">
        <v>2765</v>
      </c>
      <c r="I162" s="19">
        <v>12</v>
      </c>
    </row>
    <row r="163" spans="1:9" ht="30" x14ac:dyDescent="0.25">
      <c r="A163" s="1" t="s">
        <v>2143</v>
      </c>
      <c r="B163" s="21" t="s">
        <v>2140</v>
      </c>
      <c r="C163" s="21" t="s">
        <v>2140</v>
      </c>
      <c r="E163" s="21" t="s">
        <v>2141</v>
      </c>
      <c r="F163" s="18">
        <v>282300</v>
      </c>
      <c r="G163" s="19" t="s">
        <v>61</v>
      </c>
      <c r="H163" s="19" t="s">
        <v>2142</v>
      </c>
      <c r="I163" s="19">
        <v>12</v>
      </c>
    </row>
    <row r="164" spans="1:9" ht="30" x14ac:dyDescent="0.25">
      <c r="A164" s="1" t="s">
        <v>2766</v>
      </c>
      <c r="B164" s="21" t="s">
        <v>2767</v>
      </c>
      <c r="C164" s="21" t="s">
        <v>2767</v>
      </c>
      <c r="E164" s="21" t="s">
        <v>2768</v>
      </c>
      <c r="F164" s="18">
        <v>281800</v>
      </c>
      <c r="G164" s="19" t="s">
        <v>30</v>
      </c>
      <c r="H164" s="19" t="s">
        <v>992</v>
      </c>
      <c r="I164" s="19">
        <v>13</v>
      </c>
    </row>
    <row r="165" spans="1:9" ht="30" x14ac:dyDescent="0.25">
      <c r="A165" s="1" t="s">
        <v>2769</v>
      </c>
      <c r="B165" s="21" t="s">
        <v>2770</v>
      </c>
      <c r="C165" s="21" t="s">
        <v>2770</v>
      </c>
      <c r="E165" s="21" t="s">
        <v>2771</v>
      </c>
      <c r="F165" s="18">
        <v>281300</v>
      </c>
      <c r="G165" s="19" t="s">
        <v>30</v>
      </c>
      <c r="H165" s="19" t="s">
        <v>2705</v>
      </c>
      <c r="I165" s="19">
        <v>12</v>
      </c>
    </row>
    <row r="166" spans="1:9" ht="30" x14ac:dyDescent="0.25">
      <c r="A166" s="1" t="s">
        <v>2772</v>
      </c>
      <c r="B166" s="21" t="s">
        <v>2773</v>
      </c>
      <c r="C166" s="21" t="s">
        <v>2773</v>
      </c>
      <c r="E166" s="21" t="s">
        <v>2773</v>
      </c>
      <c r="F166" s="18">
        <v>280300</v>
      </c>
      <c r="G166" s="19" t="s">
        <v>30</v>
      </c>
      <c r="H166" s="19" t="s">
        <v>2512</v>
      </c>
      <c r="I166" s="19">
        <v>13</v>
      </c>
    </row>
    <row r="167" spans="1:9" ht="30" x14ac:dyDescent="0.25">
      <c r="A167" s="1" t="s">
        <v>2774</v>
      </c>
      <c r="B167" s="21" t="s">
        <v>2775</v>
      </c>
      <c r="C167" s="21" t="s">
        <v>2775</v>
      </c>
      <c r="E167" s="21" t="s">
        <v>2776</v>
      </c>
      <c r="F167" s="18">
        <v>280100</v>
      </c>
      <c r="G167" s="19" t="s">
        <v>30</v>
      </c>
      <c r="H167" s="19" t="s">
        <v>926</v>
      </c>
      <c r="I167" s="19">
        <v>14</v>
      </c>
    </row>
    <row r="168" spans="1:9" ht="30" x14ac:dyDescent="0.25">
      <c r="A168" s="1" t="s">
        <v>1505</v>
      </c>
      <c r="B168" s="21" t="s">
        <v>1502</v>
      </c>
      <c r="C168" s="21" t="s">
        <v>1502</v>
      </c>
      <c r="E168" s="21" t="s">
        <v>1503</v>
      </c>
      <c r="F168" s="18">
        <v>279500</v>
      </c>
      <c r="G168" s="19" t="s">
        <v>36</v>
      </c>
      <c r="H168" s="19" t="s">
        <v>1504</v>
      </c>
      <c r="I168" s="19">
        <v>12</v>
      </c>
    </row>
    <row r="169" spans="1:9" ht="30" x14ac:dyDescent="0.25">
      <c r="A169" s="1" t="s">
        <v>2777</v>
      </c>
      <c r="B169" s="21" t="s">
        <v>2778</v>
      </c>
      <c r="C169" s="21" t="s">
        <v>2778</v>
      </c>
      <c r="E169" s="21" t="s">
        <v>2779</v>
      </c>
      <c r="F169" s="18">
        <v>278800</v>
      </c>
      <c r="G169" s="19" t="s">
        <v>30</v>
      </c>
      <c r="H169" s="19" t="s">
        <v>1509</v>
      </c>
      <c r="I169" s="19">
        <v>12</v>
      </c>
    </row>
    <row r="170" spans="1:9" ht="30" x14ac:dyDescent="0.25">
      <c r="A170" s="1" t="s">
        <v>2780</v>
      </c>
      <c r="B170" s="21" t="s">
        <v>2781</v>
      </c>
      <c r="C170" s="21" t="s">
        <v>2781</v>
      </c>
      <c r="E170" s="21" t="s">
        <v>2782</v>
      </c>
      <c r="F170" s="18">
        <v>278500</v>
      </c>
      <c r="G170" s="19" t="s">
        <v>30</v>
      </c>
      <c r="H170" s="19" t="s">
        <v>2783</v>
      </c>
      <c r="I170" s="19">
        <v>14</v>
      </c>
    </row>
    <row r="171" spans="1:9" ht="30" x14ac:dyDescent="0.25">
      <c r="A171" s="1" t="s">
        <v>2784</v>
      </c>
      <c r="B171" s="21" t="s">
        <v>2785</v>
      </c>
      <c r="C171" s="21" t="s">
        <v>2785</v>
      </c>
      <c r="E171" s="21" t="s">
        <v>2786</v>
      </c>
      <c r="F171" s="18">
        <v>277800</v>
      </c>
      <c r="G171" s="19" t="s">
        <v>30</v>
      </c>
      <c r="H171" s="19" t="s">
        <v>2787</v>
      </c>
      <c r="I171" s="19">
        <v>12</v>
      </c>
    </row>
    <row r="172" spans="1:9" ht="30" x14ac:dyDescent="0.25">
      <c r="A172" s="1" t="s">
        <v>1004</v>
      </c>
      <c r="B172" s="8" t="s">
        <v>1001</v>
      </c>
      <c r="C172" s="8" t="s">
        <v>1001</v>
      </c>
      <c r="D172" s="33"/>
      <c r="E172" s="8" t="s">
        <v>1002</v>
      </c>
      <c r="F172" s="18">
        <v>276300</v>
      </c>
      <c r="G172" s="19" t="s">
        <v>60</v>
      </c>
      <c r="H172" s="19" t="s">
        <v>1003</v>
      </c>
      <c r="I172" s="19">
        <v>12</v>
      </c>
    </row>
    <row r="173" spans="1:9" ht="30" x14ac:dyDescent="0.25">
      <c r="A173" s="1" t="s">
        <v>2147</v>
      </c>
      <c r="B173" s="21" t="s">
        <v>2145</v>
      </c>
      <c r="C173" s="21" t="s">
        <v>2145</v>
      </c>
      <c r="E173" s="21" t="s">
        <v>2146</v>
      </c>
      <c r="F173" s="18">
        <v>275900</v>
      </c>
      <c r="G173" s="19" t="s">
        <v>61</v>
      </c>
      <c r="H173" s="19" t="s">
        <v>1008</v>
      </c>
      <c r="I173" s="19">
        <v>13</v>
      </c>
    </row>
    <row r="174" spans="1:9" ht="30" x14ac:dyDescent="0.25">
      <c r="A174" s="1" t="s">
        <v>2788</v>
      </c>
      <c r="B174" s="21" t="s">
        <v>2789</v>
      </c>
      <c r="C174" s="21" t="s">
        <v>2789</v>
      </c>
      <c r="E174" s="21" t="s">
        <v>2790</v>
      </c>
      <c r="F174" s="18">
        <v>275500</v>
      </c>
      <c r="G174" s="19" t="s">
        <v>30</v>
      </c>
      <c r="H174" s="19" t="s">
        <v>1008</v>
      </c>
      <c r="I174" s="19">
        <v>12</v>
      </c>
    </row>
    <row r="175" spans="1:9" ht="30" x14ac:dyDescent="0.25">
      <c r="A175" s="1" t="s">
        <v>2791</v>
      </c>
      <c r="B175" s="21" t="s">
        <v>2792</v>
      </c>
      <c r="C175" s="21" t="s">
        <v>2792</v>
      </c>
      <c r="E175" s="21" t="s">
        <v>2793</v>
      </c>
      <c r="F175" s="18">
        <v>274100</v>
      </c>
      <c r="G175" s="19" t="s">
        <v>30</v>
      </c>
      <c r="H175" s="19" t="s">
        <v>2794</v>
      </c>
      <c r="I175" s="19">
        <v>13</v>
      </c>
    </row>
    <row r="176" spans="1:9" ht="30" x14ac:dyDescent="0.25">
      <c r="A176" s="1" t="s">
        <v>2795</v>
      </c>
      <c r="B176" s="21" t="s">
        <v>2796</v>
      </c>
      <c r="C176" s="21" t="s">
        <v>2796</v>
      </c>
      <c r="E176" s="21" t="s">
        <v>2797</v>
      </c>
      <c r="F176" s="18">
        <v>274100</v>
      </c>
      <c r="G176" s="19" t="s">
        <v>30</v>
      </c>
      <c r="H176" s="19" t="s">
        <v>2794</v>
      </c>
      <c r="I176" s="19">
        <v>14</v>
      </c>
    </row>
    <row r="177" spans="1:9" ht="30" x14ac:dyDescent="0.25">
      <c r="A177" s="1" t="s">
        <v>2798</v>
      </c>
      <c r="B177" s="21" t="s">
        <v>2799</v>
      </c>
      <c r="C177" s="21" t="s">
        <v>2799</v>
      </c>
      <c r="E177" s="21" t="s">
        <v>2800</v>
      </c>
      <c r="F177" s="18">
        <v>273300</v>
      </c>
      <c r="G177" s="19" t="s">
        <v>30</v>
      </c>
      <c r="H177" s="19" t="s">
        <v>1016</v>
      </c>
      <c r="I177" s="19">
        <v>12</v>
      </c>
    </row>
    <row r="178" spans="1:9" ht="30" x14ac:dyDescent="0.25">
      <c r="A178" s="1" t="s">
        <v>1022</v>
      </c>
      <c r="B178" s="8" t="s">
        <v>1017</v>
      </c>
      <c r="C178" s="8" t="s">
        <v>1017</v>
      </c>
      <c r="D178" s="33"/>
      <c r="E178" s="8" t="s">
        <v>1019</v>
      </c>
      <c r="F178" s="18">
        <v>271700</v>
      </c>
      <c r="G178" s="19" t="s">
        <v>60</v>
      </c>
      <c r="H178" s="19" t="s">
        <v>1020</v>
      </c>
      <c r="I178" s="19">
        <v>14</v>
      </c>
    </row>
    <row r="179" spans="1:9" ht="30" x14ac:dyDescent="0.25">
      <c r="A179" s="1" t="s">
        <v>2801</v>
      </c>
      <c r="B179" s="21" t="s">
        <v>2802</v>
      </c>
      <c r="C179" s="21" t="s">
        <v>2802</v>
      </c>
      <c r="E179" s="21" t="s">
        <v>2803</v>
      </c>
      <c r="F179" s="18">
        <v>270900</v>
      </c>
      <c r="G179" s="19" t="s">
        <v>30</v>
      </c>
      <c r="H179" s="19" t="s">
        <v>446</v>
      </c>
      <c r="I179" s="19">
        <v>14</v>
      </c>
    </row>
    <row r="180" spans="1:9" ht="30" x14ac:dyDescent="0.25">
      <c r="A180" s="1" t="s">
        <v>2804</v>
      </c>
      <c r="B180" s="21" t="s">
        <v>2805</v>
      </c>
      <c r="C180" s="21" t="s">
        <v>2805</v>
      </c>
      <c r="E180" s="21" t="s">
        <v>2806</v>
      </c>
      <c r="F180" s="18">
        <v>269800</v>
      </c>
      <c r="G180" s="19" t="s">
        <v>30</v>
      </c>
      <c r="H180" s="19" t="s">
        <v>1110</v>
      </c>
      <c r="I180" s="19">
        <v>12</v>
      </c>
    </row>
    <row r="181" spans="1:9" ht="30" x14ac:dyDescent="0.25">
      <c r="A181" s="1" t="s">
        <v>2807</v>
      </c>
      <c r="B181" s="21" t="s">
        <v>2808</v>
      </c>
      <c r="C181" s="21" t="s">
        <v>2808</v>
      </c>
      <c r="E181" s="21" t="s">
        <v>2809</v>
      </c>
      <c r="F181" s="18">
        <v>269800</v>
      </c>
      <c r="G181" s="19" t="s">
        <v>30</v>
      </c>
      <c r="H181" s="19" t="s">
        <v>2000</v>
      </c>
      <c r="I181" s="19">
        <v>14</v>
      </c>
    </row>
    <row r="182" spans="1:9" ht="30" x14ac:dyDescent="0.25">
      <c r="A182" s="1" t="s">
        <v>2810</v>
      </c>
      <c r="B182" s="21" t="s">
        <v>2811</v>
      </c>
      <c r="C182" s="21" t="s">
        <v>2811</v>
      </c>
      <c r="E182" s="21" t="s">
        <v>2812</v>
      </c>
      <c r="F182" s="18">
        <v>268500</v>
      </c>
      <c r="G182" s="19" t="s">
        <v>30</v>
      </c>
      <c r="H182" s="19" t="s">
        <v>2004</v>
      </c>
      <c r="I182" s="19">
        <v>12</v>
      </c>
    </row>
    <row r="183" spans="1:9" ht="30" x14ac:dyDescent="0.25">
      <c r="A183" s="1" t="s">
        <v>2813</v>
      </c>
      <c r="B183" s="21" t="s">
        <v>2814</v>
      </c>
      <c r="C183" s="21" t="s">
        <v>2814</v>
      </c>
      <c r="E183" s="21" t="s">
        <v>2815</v>
      </c>
      <c r="F183" s="18">
        <v>267500</v>
      </c>
      <c r="G183" s="19" t="s">
        <v>30</v>
      </c>
      <c r="H183" s="19" t="s">
        <v>2816</v>
      </c>
      <c r="I183" s="19">
        <v>13</v>
      </c>
    </row>
    <row r="184" spans="1:9" ht="30" x14ac:dyDescent="0.25">
      <c r="A184" s="1" t="s">
        <v>2817</v>
      </c>
      <c r="B184" s="21" t="s">
        <v>2818</v>
      </c>
      <c r="C184" s="21" t="s">
        <v>2818</v>
      </c>
      <c r="E184" s="21" t="s">
        <v>2819</v>
      </c>
      <c r="F184" s="18">
        <v>266600</v>
      </c>
      <c r="G184" s="19" t="s">
        <v>30</v>
      </c>
      <c r="H184" s="19" t="s">
        <v>2820</v>
      </c>
      <c r="I184" s="19">
        <v>12</v>
      </c>
    </row>
    <row r="185" spans="1:9" ht="30" x14ac:dyDescent="0.25">
      <c r="A185" s="1" t="s">
        <v>2823</v>
      </c>
      <c r="B185" s="21" t="s">
        <v>2821</v>
      </c>
      <c r="C185" s="21" t="s">
        <v>2821</v>
      </c>
      <c r="E185" s="21" t="s">
        <v>2822</v>
      </c>
      <c r="F185" s="18">
        <v>266400</v>
      </c>
      <c r="G185" s="19" t="s">
        <v>30</v>
      </c>
      <c r="H185" s="19" t="s">
        <v>2820</v>
      </c>
      <c r="I185" s="19">
        <v>14</v>
      </c>
    </row>
    <row r="186" spans="1:9" ht="30" x14ac:dyDescent="0.25">
      <c r="A186" s="1" t="s">
        <v>2824</v>
      </c>
      <c r="B186" s="21" t="s">
        <v>2825</v>
      </c>
      <c r="C186" s="21" t="s">
        <v>2825</v>
      </c>
      <c r="E186" s="21" t="s">
        <v>2826</v>
      </c>
      <c r="F186" s="18">
        <v>263300</v>
      </c>
      <c r="G186" s="19" t="s">
        <v>30</v>
      </c>
      <c r="H186" s="19" t="s">
        <v>2195</v>
      </c>
      <c r="I186" s="19">
        <v>12</v>
      </c>
    </row>
    <row r="187" spans="1:9" ht="30" x14ac:dyDescent="0.25">
      <c r="A187" s="1" t="s">
        <v>2827</v>
      </c>
      <c r="B187" s="21" t="s">
        <v>2828</v>
      </c>
      <c r="C187" s="21" t="s">
        <v>2828</v>
      </c>
      <c r="E187" s="21" t="s">
        <v>2829</v>
      </c>
      <c r="F187" s="18">
        <v>262200</v>
      </c>
      <c r="G187" s="19" t="s">
        <v>30</v>
      </c>
      <c r="H187" s="19" t="s">
        <v>2830</v>
      </c>
      <c r="I187" s="19">
        <v>12</v>
      </c>
    </row>
    <row r="188" spans="1:9" ht="30" x14ac:dyDescent="0.25">
      <c r="A188" s="1" t="s">
        <v>2831</v>
      </c>
      <c r="B188" s="21" t="s">
        <v>2832</v>
      </c>
      <c r="C188" s="21" t="s">
        <v>2832</v>
      </c>
      <c r="E188" s="21" t="s">
        <v>2833</v>
      </c>
      <c r="F188" s="18">
        <v>262200</v>
      </c>
      <c r="G188" s="19" t="s">
        <v>30</v>
      </c>
      <c r="H188" s="19" t="s">
        <v>755</v>
      </c>
      <c r="I188" s="19">
        <v>12</v>
      </c>
    </row>
    <row r="189" spans="1:9" ht="30" x14ac:dyDescent="0.25">
      <c r="A189" s="1" t="s">
        <v>2834</v>
      </c>
      <c r="B189" s="21" t="s">
        <v>2835</v>
      </c>
      <c r="C189" s="21" t="s">
        <v>2835</v>
      </c>
      <c r="E189" s="21" t="s">
        <v>2836</v>
      </c>
      <c r="F189" s="18">
        <v>261600</v>
      </c>
      <c r="G189" s="19" t="s">
        <v>30</v>
      </c>
      <c r="H189" s="19" t="s">
        <v>2837</v>
      </c>
      <c r="I189" s="19">
        <v>13</v>
      </c>
    </row>
    <row r="190" spans="1:9" ht="30" x14ac:dyDescent="0.25">
      <c r="A190" s="1" t="s">
        <v>2838</v>
      </c>
      <c r="B190" s="21" t="s">
        <v>2839</v>
      </c>
      <c r="C190" s="21" t="s">
        <v>2839</v>
      </c>
      <c r="E190" s="21" t="s">
        <v>2840</v>
      </c>
      <c r="F190" s="18">
        <v>261200</v>
      </c>
      <c r="G190" s="19" t="s">
        <v>30</v>
      </c>
      <c r="H190" s="19" t="s">
        <v>2841</v>
      </c>
      <c r="I190" s="19">
        <v>12</v>
      </c>
    </row>
    <row r="191" spans="1:9" ht="30" x14ac:dyDescent="0.25">
      <c r="A191" s="1" t="s">
        <v>2842</v>
      </c>
      <c r="B191" s="21" t="s">
        <v>2843</v>
      </c>
      <c r="C191" s="21" t="s">
        <v>2843</v>
      </c>
      <c r="E191" s="21" t="s">
        <v>2844</v>
      </c>
      <c r="F191" s="18">
        <v>258800</v>
      </c>
      <c r="G191" s="19" t="s">
        <v>30</v>
      </c>
      <c r="H191" s="19" t="s">
        <v>2845</v>
      </c>
      <c r="I191" s="19">
        <v>13</v>
      </c>
    </row>
    <row r="192" spans="1:9" ht="30" x14ac:dyDescent="0.25">
      <c r="A192" s="1" t="s">
        <v>2846</v>
      </c>
      <c r="B192" s="21" t="s">
        <v>2847</v>
      </c>
      <c r="C192" s="21" t="s">
        <v>2847</v>
      </c>
      <c r="E192" s="21" t="s">
        <v>2848</v>
      </c>
      <c r="F192" s="18">
        <v>254600</v>
      </c>
      <c r="G192" s="19" t="s">
        <v>30</v>
      </c>
      <c r="H192" s="19" t="s">
        <v>784</v>
      </c>
      <c r="I192" s="19">
        <v>14</v>
      </c>
    </row>
    <row r="193" spans="1:9" ht="30" x14ac:dyDescent="0.25">
      <c r="A193" s="1" t="s">
        <v>1072</v>
      </c>
      <c r="B193" s="8" t="s">
        <v>148</v>
      </c>
      <c r="C193" s="8" t="s">
        <v>148</v>
      </c>
      <c r="E193" s="8" t="s">
        <v>149</v>
      </c>
      <c r="F193" s="18">
        <v>254400</v>
      </c>
      <c r="G193" s="19" t="s">
        <v>60</v>
      </c>
      <c r="H193" s="19" t="s">
        <v>150</v>
      </c>
      <c r="I193" s="19">
        <v>14</v>
      </c>
    </row>
    <row r="194" spans="1:9" ht="30" x14ac:dyDescent="0.25">
      <c r="A194" s="1" t="s">
        <v>2849</v>
      </c>
      <c r="B194" s="21" t="s">
        <v>2850</v>
      </c>
      <c r="C194" s="21" t="s">
        <v>2850</v>
      </c>
      <c r="E194" s="21" t="s">
        <v>2851</v>
      </c>
      <c r="F194" s="18">
        <v>254100</v>
      </c>
      <c r="G194" s="19" t="s">
        <v>30</v>
      </c>
      <c r="H194" s="19" t="s">
        <v>2142</v>
      </c>
      <c r="I194" s="19">
        <v>14</v>
      </c>
    </row>
    <row r="195" spans="1:9" ht="30" x14ac:dyDescent="0.25">
      <c r="A195" s="1" t="s">
        <v>437</v>
      </c>
      <c r="B195" s="21" t="s">
        <v>438</v>
      </c>
      <c r="C195" s="21" t="s">
        <v>438</v>
      </c>
      <c r="E195" s="21" t="s">
        <v>440</v>
      </c>
      <c r="F195" s="18">
        <v>250000</v>
      </c>
      <c r="G195" s="19" t="s">
        <v>30</v>
      </c>
      <c r="H195" s="19" t="s">
        <v>439</v>
      </c>
      <c r="I195" s="19">
        <v>14</v>
      </c>
    </row>
    <row r="196" spans="1:9" ht="30" x14ac:dyDescent="0.25">
      <c r="A196" s="1" t="s">
        <v>2173</v>
      </c>
      <c r="B196" s="21" t="s">
        <v>2170</v>
      </c>
      <c r="C196" s="21" t="s">
        <v>2170</v>
      </c>
      <c r="E196" s="21" t="s">
        <v>2171</v>
      </c>
      <c r="F196" s="18">
        <v>249700</v>
      </c>
      <c r="G196" s="19" t="s">
        <v>61</v>
      </c>
      <c r="H196" s="19" t="s">
        <v>2172</v>
      </c>
      <c r="I196" s="19">
        <v>14</v>
      </c>
    </row>
    <row r="197" spans="1:9" ht="30" x14ac:dyDescent="0.25">
      <c r="A197" s="1" t="s">
        <v>2852</v>
      </c>
      <c r="B197" s="21" t="s">
        <v>2853</v>
      </c>
      <c r="C197" s="21" t="s">
        <v>2853</v>
      </c>
      <c r="E197" s="21" t="s">
        <v>2854</v>
      </c>
      <c r="F197" s="18">
        <v>249700</v>
      </c>
      <c r="G197" s="19" t="s">
        <v>30</v>
      </c>
      <c r="H197" s="19" t="s">
        <v>1234</v>
      </c>
      <c r="I197" s="19">
        <v>14</v>
      </c>
    </row>
    <row r="198" spans="1:9" ht="30" x14ac:dyDescent="0.25">
      <c r="A198" s="1" t="s">
        <v>2855</v>
      </c>
      <c r="B198" s="21" t="s">
        <v>2856</v>
      </c>
      <c r="C198" s="21" t="s">
        <v>2856</v>
      </c>
      <c r="E198" s="21" t="s">
        <v>2857</v>
      </c>
      <c r="F198" s="18">
        <v>249200</v>
      </c>
      <c r="G198" s="19" t="s">
        <v>30</v>
      </c>
      <c r="H198" s="19" t="s">
        <v>2858</v>
      </c>
      <c r="I198" s="19">
        <v>12</v>
      </c>
    </row>
    <row r="199" spans="1:9" ht="30" x14ac:dyDescent="0.25">
      <c r="A199" s="1" t="s">
        <v>2859</v>
      </c>
      <c r="B199" s="21" t="s">
        <v>2860</v>
      </c>
      <c r="C199" s="21" t="s">
        <v>2860</v>
      </c>
      <c r="E199" s="21" t="s">
        <v>2861</v>
      </c>
      <c r="F199" s="18">
        <v>248600</v>
      </c>
      <c r="G199" s="19" t="s">
        <v>30</v>
      </c>
      <c r="H199" s="19" t="s">
        <v>2862</v>
      </c>
      <c r="I199" s="19">
        <v>13</v>
      </c>
    </row>
    <row r="200" spans="1:9" ht="30" x14ac:dyDescent="0.25">
      <c r="A200" s="1" t="s">
        <v>2863</v>
      </c>
      <c r="B200" s="21" t="s">
        <v>2864</v>
      </c>
      <c r="C200" s="21" t="s">
        <v>2864</v>
      </c>
      <c r="E200" s="21" t="s">
        <v>2865</v>
      </c>
      <c r="F200" s="18">
        <v>247500</v>
      </c>
      <c r="G200" s="19" t="s">
        <v>30</v>
      </c>
      <c r="H200" s="19" t="s">
        <v>2866</v>
      </c>
      <c r="I200" s="19">
        <v>13</v>
      </c>
    </row>
    <row r="201" spans="1:9" ht="30" x14ac:dyDescent="0.25">
      <c r="A201" s="1" t="s">
        <v>2867</v>
      </c>
      <c r="B201" s="21" t="s">
        <v>2868</v>
      </c>
      <c r="C201" s="21" t="s">
        <v>2868</v>
      </c>
      <c r="E201" s="21" t="s">
        <v>2869</v>
      </c>
      <c r="F201" s="18">
        <v>246400</v>
      </c>
      <c r="G201" s="19" t="s">
        <v>30</v>
      </c>
      <c r="H201" s="19" t="s">
        <v>1016</v>
      </c>
      <c r="I201" s="19">
        <v>14</v>
      </c>
    </row>
    <row r="202" spans="1:9" ht="30" x14ac:dyDescent="0.25">
      <c r="A202" s="1" t="s">
        <v>2870</v>
      </c>
      <c r="B202" s="21" t="s">
        <v>2871</v>
      </c>
      <c r="C202" s="21" t="s">
        <v>2871</v>
      </c>
      <c r="E202" s="21" t="s">
        <v>2872</v>
      </c>
      <c r="F202" s="18">
        <v>244300</v>
      </c>
      <c r="G202" s="19" t="s">
        <v>30</v>
      </c>
      <c r="H202" s="19" t="s">
        <v>2199</v>
      </c>
      <c r="I202" s="19">
        <v>13</v>
      </c>
    </row>
    <row r="203" spans="1:9" ht="30" x14ac:dyDescent="0.25">
      <c r="A203" s="1" t="s">
        <v>2873</v>
      </c>
      <c r="B203" s="21" t="s">
        <v>2874</v>
      </c>
      <c r="C203" s="21" t="s">
        <v>2874</v>
      </c>
      <c r="E203" s="21" t="s">
        <v>2875</v>
      </c>
      <c r="F203" s="18">
        <v>242900</v>
      </c>
      <c r="G203" s="19" t="s">
        <v>30</v>
      </c>
      <c r="H203" s="19" t="s">
        <v>1110</v>
      </c>
      <c r="I203" s="19">
        <v>13</v>
      </c>
    </row>
    <row r="204" spans="1:9" ht="30" x14ac:dyDescent="0.25">
      <c r="A204" s="1" t="s">
        <v>2876</v>
      </c>
      <c r="B204" s="21" t="s">
        <v>2877</v>
      </c>
      <c r="C204" s="21" t="s">
        <v>2877</v>
      </c>
      <c r="E204" s="21" t="s">
        <v>2878</v>
      </c>
      <c r="F204" s="18">
        <v>242700</v>
      </c>
      <c r="G204" s="19" t="s">
        <v>30</v>
      </c>
      <c r="H204" s="19" t="s">
        <v>2879</v>
      </c>
      <c r="I204" s="19">
        <v>14</v>
      </c>
    </row>
    <row r="205" spans="1:9" ht="30" x14ac:dyDescent="0.25">
      <c r="A205" s="1" t="s">
        <v>2181</v>
      </c>
      <c r="B205" s="21" t="s">
        <v>2179</v>
      </c>
      <c r="C205" s="21" t="s">
        <v>2179</v>
      </c>
      <c r="E205" s="21" t="s">
        <v>2180</v>
      </c>
      <c r="F205" s="18">
        <v>242100</v>
      </c>
      <c r="G205" s="19" t="s">
        <v>61</v>
      </c>
      <c r="H205" s="19" t="s">
        <v>1492</v>
      </c>
      <c r="I205" s="19">
        <v>13</v>
      </c>
    </row>
    <row r="206" spans="1:9" ht="30" x14ac:dyDescent="0.25">
      <c r="A206" s="1" t="s">
        <v>2880</v>
      </c>
      <c r="B206" s="21" t="s">
        <v>2881</v>
      </c>
      <c r="C206" s="21" t="s">
        <v>2881</v>
      </c>
      <c r="E206" s="21" t="s">
        <v>2882</v>
      </c>
      <c r="F206" s="18">
        <v>241000</v>
      </c>
      <c r="G206" s="19" t="s">
        <v>30</v>
      </c>
      <c r="H206" s="19" t="s">
        <v>2816</v>
      </c>
      <c r="I206" s="19">
        <v>13</v>
      </c>
    </row>
    <row r="207" spans="1:9" ht="30" x14ac:dyDescent="0.25">
      <c r="A207" s="1" t="s">
        <v>1120</v>
      </c>
      <c r="B207" s="21" t="s">
        <v>145</v>
      </c>
      <c r="C207" s="21" t="s">
        <v>145</v>
      </c>
      <c r="E207" s="21" t="s">
        <v>146</v>
      </c>
      <c r="F207" s="18">
        <v>239400</v>
      </c>
      <c r="G207" s="19" t="s">
        <v>60</v>
      </c>
      <c r="H207" s="19" t="s">
        <v>147</v>
      </c>
      <c r="I207" s="19">
        <v>13</v>
      </c>
    </row>
    <row r="208" spans="1:9" ht="30" x14ac:dyDescent="0.25">
      <c r="A208" s="1" t="s">
        <v>1125</v>
      </c>
      <c r="B208" s="8" t="s">
        <v>1122</v>
      </c>
      <c r="C208" s="8" t="s">
        <v>1122</v>
      </c>
      <c r="D208" s="33"/>
      <c r="E208" s="8" t="s">
        <v>1123</v>
      </c>
      <c r="F208" s="18">
        <v>238200</v>
      </c>
      <c r="G208" s="19" t="s">
        <v>60</v>
      </c>
      <c r="H208" s="19" t="s">
        <v>1124</v>
      </c>
      <c r="I208" s="19">
        <v>14</v>
      </c>
    </row>
    <row r="209" spans="1:9" ht="30" x14ac:dyDescent="0.25">
      <c r="A209" s="1" t="s">
        <v>2196</v>
      </c>
      <c r="B209" s="21" t="s">
        <v>2193</v>
      </c>
      <c r="C209" s="21" t="s">
        <v>2193</v>
      </c>
      <c r="E209" s="21" t="s">
        <v>2194</v>
      </c>
      <c r="F209" s="18">
        <v>237000</v>
      </c>
      <c r="G209" s="19" t="s">
        <v>61</v>
      </c>
      <c r="H209" s="19" t="s">
        <v>2195</v>
      </c>
      <c r="I209" s="19">
        <v>13</v>
      </c>
    </row>
    <row r="210" spans="1:9" ht="30" x14ac:dyDescent="0.25">
      <c r="A210" s="1" t="s">
        <v>2883</v>
      </c>
      <c r="B210" s="21" t="s">
        <v>2884</v>
      </c>
      <c r="C210" s="21" t="s">
        <v>2884</v>
      </c>
      <c r="E210" s="21" t="s">
        <v>2885</v>
      </c>
      <c r="F210" s="18">
        <v>234600</v>
      </c>
      <c r="G210" s="19" t="s">
        <v>30</v>
      </c>
      <c r="H210" s="19" t="s">
        <v>1217</v>
      </c>
      <c r="I210" s="19">
        <v>14</v>
      </c>
    </row>
    <row r="211" spans="1:9" ht="30" x14ac:dyDescent="0.25">
      <c r="A211" s="1" t="s">
        <v>2886</v>
      </c>
      <c r="B211" s="21" t="s">
        <v>2887</v>
      </c>
      <c r="C211" s="21" t="s">
        <v>2887</v>
      </c>
      <c r="E211" s="21" t="s">
        <v>2888</v>
      </c>
      <c r="F211" s="18">
        <v>234000</v>
      </c>
      <c r="G211" s="19" t="s">
        <v>30</v>
      </c>
      <c r="H211" s="19" t="s">
        <v>2889</v>
      </c>
      <c r="I211" s="19">
        <v>12</v>
      </c>
    </row>
    <row r="212" spans="1:9" ht="30" x14ac:dyDescent="0.25">
      <c r="A212" s="1" t="s">
        <v>2890</v>
      </c>
      <c r="B212" s="21" t="s">
        <v>2891</v>
      </c>
      <c r="C212" s="21" t="s">
        <v>2891</v>
      </c>
      <c r="E212" s="21" t="s">
        <v>2892</v>
      </c>
      <c r="F212" s="18">
        <v>232100</v>
      </c>
      <c r="G212" s="19" t="s">
        <v>30</v>
      </c>
      <c r="H212" s="19" t="s">
        <v>2893</v>
      </c>
      <c r="I212" s="19">
        <v>12</v>
      </c>
    </row>
    <row r="213" spans="1:9" ht="30" x14ac:dyDescent="0.25">
      <c r="A213" s="1" t="s">
        <v>2894</v>
      </c>
      <c r="B213" s="21" t="s">
        <v>2895</v>
      </c>
      <c r="C213" s="21" t="s">
        <v>2895</v>
      </c>
      <c r="E213" s="21" t="s">
        <v>2896</v>
      </c>
      <c r="F213" s="18">
        <v>230800</v>
      </c>
      <c r="G213" s="19" t="s">
        <v>30</v>
      </c>
      <c r="H213" s="19" t="s">
        <v>2168</v>
      </c>
      <c r="I213" s="19">
        <v>14</v>
      </c>
    </row>
    <row r="214" spans="1:9" ht="30" x14ac:dyDescent="0.25">
      <c r="A214" s="1" t="s">
        <v>2897</v>
      </c>
      <c r="B214" s="21" t="s">
        <v>2898</v>
      </c>
      <c r="C214" s="21" t="s">
        <v>2898</v>
      </c>
      <c r="E214" s="21" t="s">
        <v>2899</v>
      </c>
      <c r="F214" s="18">
        <v>221500</v>
      </c>
      <c r="G214" s="19" t="s">
        <v>30</v>
      </c>
      <c r="H214" s="19" t="s">
        <v>2900</v>
      </c>
      <c r="I214" s="19">
        <v>14</v>
      </c>
    </row>
    <row r="215" spans="1:9" ht="30" x14ac:dyDescent="0.25">
      <c r="A215" s="1" t="s">
        <v>2901</v>
      </c>
      <c r="B215" s="21" t="s">
        <v>2902</v>
      </c>
      <c r="C215" s="21" t="s">
        <v>2902</v>
      </c>
      <c r="E215" s="21" t="s">
        <v>2903</v>
      </c>
      <c r="F215" s="18">
        <v>216900</v>
      </c>
      <c r="G215" s="19" t="s">
        <v>30</v>
      </c>
      <c r="H215" s="19" t="s">
        <v>1118</v>
      </c>
      <c r="I215" s="19">
        <v>12</v>
      </c>
    </row>
    <row r="216" spans="1:9" ht="30" x14ac:dyDescent="0.25">
      <c r="A216" s="1" t="s">
        <v>2904</v>
      </c>
      <c r="B216" s="21" t="s">
        <v>2905</v>
      </c>
      <c r="C216" s="21" t="s">
        <v>2905</v>
      </c>
      <c r="E216" s="21" t="s">
        <v>2906</v>
      </c>
      <c r="F216" s="18">
        <v>215700</v>
      </c>
      <c r="G216" s="19" t="s">
        <v>30</v>
      </c>
      <c r="H216" s="19" t="s">
        <v>2907</v>
      </c>
      <c r="I216" s="19">
        <v>13</v>
      </c>
    </row>
    <row r="217" spans="1:9" ht="30" x14ac:dyDescent="0.25">
      <c r="A217" s="1" t="s">
        <v>2908</v>
      </c>
      <c r="B217" s="21" t="s">
        <v>2909</v>
      </c>
      <c r="C217" s="21" t="s">
        <v>2909</v>
      </c>
      <c r="E217" s="21" t="s">
        <v>2910</v>
      </c>
      <c r="F217" s="18">
        <v>213300</v>
      </c>
      <c r="G217" s="19" t="s">
        <v>30</v>
      </c>
      <c r="H217" s="19" t="s">
        <v>2911</v>
      </c>
      <c r="I217" s="19">
        <v>13</v>
      </c>
    </row>
    <row r="218" spans="1:9" ht="30" x14ac:dyDescent="0.25">
      <c r="A218" s="1" t="s">
        <v>2912</v>
      </c>
      <c r="B218" s="21" t="s">
        <v>2913</v>
      </c>
      <c r="C218" s="21" t="s">
        <v>2913</v>
      </c>
      <c r="E218" s="21" t="s">
        <v>2914</v>
      </c>
      <c r="F218" s="18">
        <v>211500</v>
      </c>
      <c r="G218" s="19" t="s">
        <v>30</v>
      </c>
      <c r="H218" s="19" t="s">
        <v>2915</v>
      </c>
      <c r="I218" s="19">
        <v>14</v>
      </c>
    </row>
    <row r="219" spans="1:9" ht="30" x14ac:dyDescent="0.25">
      <c r="A219" s="1" t="s">
        <v>2916</v>
      </c>
      <c r="B219" s="21" t="s">
        <v>2917</v>
      </c>
      <c r="C219" s="21" t="s">
        <v>2917</v>
      </c>
      <c r="E219" s="21" t="s">
        <v>2918</v>
      </c>
      <c r="F219" s="18">
        <v>208100</v>
      </c>
      <c r="G219" s="19" t="s">
        <v>30</v>
      </c>
      <c r="H219" s="19" t="s">
        <v>2919</v>
      </c>
      <c r="I219" s="19">
        <v>12</v>
      </c>
    </row>
    <row r="220" spans="1:9" ht="30" x14ac:dyDescent="0.25">
      <c r="A220" s="1" t="s">
        <v>2920</v>
      </c>
      <c r="B220" s="21" t="s">
        <v>307</v>
      </c>
      <c r="C220" s="21" t="s">
        <v>307</v>
      </c>
      <c r="E220" s="21" t="s">
        <v>308</v>
      </c>
      <c r="F220" s="18">
        <v>202800</v>
      </c>
      <c r="G220" s="19" t="s">
        <v>30</v>
      </c>
      <c r="H220" s="19" t="s">
        <v>273</v>
      </c>
      <c r="I220" s="19">
        <v>14</v>
      </c>
    </row>
    <row r="221" spans="1:9" ht="30" x14ac:dyDescent="0.25">
      <c r="A221" s="1" t="s">
        <v>2921</v>
      </c>
      <c r="B221" s="21" t="s">
        <v>2922</v>
      </c>
      <c r="C221" s="21" t="s">
        <v>2922</v>
      </c>
      <c r="E221" s="21" t="s">
        <v>2923</v>
      </c>
      <c r="F221" s="18">
        <v>202300</v>
      </c>
      <c r="G221" s="19" t="s">
        <v>30</v>
      </c>
      <c r="H221" s="19" t="s">
        <v>2924</v>
      </c>
      <c r="I221" s="19">
        <v>12</v>
      </c>
    </row>
    <row r="222" spans="1:9" ht="30" x14ac:dyDescent="0.25">
      <c r="A222" s="1" t="s">
        <v>2925</v>
      </c>
      <c r="B222" s="21" t="s">
        <v>2926</v>
      </c>
      <c r="C222" s="21" t="s">
        <v>2926</v>
      </c>
      <c r="E222" s="21" t="s">
        <v>2927</v>
      </c>
      <c r="F222" s="18">
        <v>199100</v>
      </c>
      <c r="G222" s="19" t="s">
        <v>30</v>
      </c>
      <c r="H222" s="19" t="s">
        <v>2900</v>
      </c>
      <c r="I222" s="19">
        <v>14</v>
      </c>
    </row>
    <row r="223" spans="1:9" ht="30" x14ac:dyDescent="0.25">
      <c r="A223" s="1" t="s">
        <v>2928</v>
      </c>
      <c r="B223" s="21" t="s">
        <v>309</v>
      </c>
      <c r="C223" s="21" t="s">
        <v>309</v>
      </c>
      <c r="E223" s="21" t="s">
        <v>310</v>
      </c>
      <c r="F223" s="18">
        <v>198300</v>
      </c>
      <c r="G223" s="19" t="s">
        <v>30</v>
      </c>
      <c r="H223" s="19" t="s">
        <v>273</v>
      </c>
      <c r="I223" s="19">
        <v>14</v>
      </c>
    </row>
    <row r="224" spans="1:9" ht="30" x14ac:dyDescent="0.25">
      <c r="A224" s="1" t="s">
        <v>2929</v>
      </c>
      <c r="B224" s="21" t="s">
        <v>311</v>
      </c>
      <c r="C224" s="21" t="s">
        <v>311</v>
      </c>
      <c r="E224" s="21" t="s">
        <v>312</v>
      </c>
      <c r="F224" s="18">
        <v>193800</v>
      </c>
      <c r="G224" s="19" t="s">
        <v>30</v>
      </c>
      <c r="H224" s="19" t="s">
        <v>273</v>
      </c>
      <c r="I224" s="19">
        <v>12</v>
      </c>
    </row>
    <row r="225" spans="1:9" ht="30" x14ac:dyDescent="0.25">
      <c r="A225" s="1" t="s">
        <v>2930</v>
      </c>
      <c r="B225" s="21" t="s">
        <v>2931</v>
      </c>
      <c r="C225" s="21" t="s">
        <v>2931</v>
      </c>
      <c r="E225" s="21" t="s">
        <v>2932</v>
      </c>
      <c r="F225" s="18">
        <v>191800</v>
      </c>
      <c r="G225" s="19" t="s">
        <v>30</v>
      </c>
      <c r="H225" s="19" t="s">
        <v>2933</v>
      </c>
      <c r="I225" s="19">
        <v>14</v>
      </c>
    </row>
    <row r="226" spans="1:9" ht="30" x14ac:dyDescent="0.25">
      <c r="A226" s="1" t="s">
        <v>2934</v>
      </c>
      <c r="B226" s="21" t="s">
        <v>2935</v>
      </c>
      <c r="C226" s="21" t="s">
        <v>2935</v>
      </c>
      <c r="E226" s="21" t="s">
        <v>2936</v>
      </c>
      <c r="F226" s="18">
        <v>190500</v>
      </c>
      <c r="G226" s="19" t="s">
        <v>30</v>
      </c>
      <c r="H226" s="19" t="s">
        <v>1197</v>
      </c>
      <c r="I226" s="19">
        <v>13</v>
      </c>
    </row>
    <row r="227" spans="1:9" ht="30" x14ac:dyDescent="0.25">
      <c r="A227" s="1" t="s">
        <v>2937</v>
      </c>
      <c r="B227" s="21" t="s">
        <v>2938</v>
      </c>
      <c r="C227" s="21" t="s">
        <v>2938</v>
      </c>
      <c r="E227" s="21" t="s">
        <v>2939</v>
      </c>
      <c r="F227" s="18">
        <v>190500</v>
      </c>
      <c r="G227" s="19" t="s">
        <v>30</v>
      </c>
      <c r="H227" s="19" t="s">
        <v>1197</v>
      </c>
      <c r="I227" s="19">
        <v>14</v>
      </c>
    </row>
    <row r="228" spans="1:9" ht="30" x14ac:dyDescent="0.25">
      <c r="A228" s="1" t="s">
        <v>1199</v>
      </c>
      <c r="B228" s="21" t="s">
        <v>313</v>
      </c>
      <c r="C228" s="21" t="s">
        <v>313</v>
      </c>
      <c r="E228" s="21" t="s">
        <v>314</v>
      </c>
      <c r="F228" s="18">
        <v>189300</v>
      </c>
      <c r="G228" s="19" t="s">
        <v>60</v>
      </c>
      <c r="H228" s="19" t="s">
        <v>273</v>
      </c>
      <c r="I228" s="19">
        <v>12</v>
      </c>
    </row>
    <row r="229" spans="1:9" ht="30" x14ac:dyDescent="0.25">
      <c r="A229" s="1" t="s">
        <v>2940</v>
      </c>
      <c r="B229" s="21" t="s">
        <v>315</v>
      </c>
      <c r="C229" s="21" t="s">
        <v>315</v>
      </c>
      <c r="E229" s="21" t="s">
        <v>328</v>
      </c>
      <c r="F229" s="18">
        <v>184800</v>
      </c>
      <c r="G229" s="19" t="s">
        <v>30</v>
      </c>
      <c r="H229" s="19" t="s">
        <v>273</v>
      </c>
      <c r="I229" s="19">
        <v>14</v>
      </c>
    </row>
    <row r="230" spans="1:9" ht="30" x14ac:dyDescent="0.25">
      <c r="A230" s="1" t="s">
        <v>1553</v>
      </c>
      <c r="B230" s="21" t="s">
        <v>1550</v>
      </c>
      <c r="C230" s="21" t="s">
        <v>1550</v>
      </c>
      <c r="E230" s="21" t="s">
        <v>1551</v>
      </c>
      <c r="F230" s="18">
        <v>171500</v>
      </c>
      <c r="G230" s="19" t="s">
        <v>36</v>
      </c>
      <c r="H230" s="19" t="s">
        <v>1552</v>
      </c>
      <c r="I230" s="19">
        <v>14</v>
      </c>
    </row>
    <row r="231" spans="1:9" ht="30" x14ac:dyDescent="0.25">
      <c r="A231" s="1" t="s">
        <v>2941</v>
      </c>
      <c r="B231" s="21" t="s">
        <v>2942</v>
      </c>
      <c r="C231" s="21" t="s">
        <v>2942</v>
      </c>
      <c r="E231" s="21" t="s">
        <v>2943</v>
      </c>
      <c r="F231" s="18">
        <v>167600</v>
      </c>
      <c r="G231" s="19" t="s">
        <v>30</v>
      </c>
      <c r="H231" s="19" t="s">
        <v>1238</v>
      </c>
      <c r="I231" s="19">
        <v>12</v>
      </c>
    </row>
    <row r="232" spans="1:9" ht="30" x14ac:dyDescent="0.25">
      <c r="A232" s="1" t="s">
        <v>2944</v>
      </c>
      <c r="B232" s="21" t="s">
        <v>321</v>
      </c>
      <c r="C232" s="21" t="s">
        <v>321</v>
      </c>
      <c r="E232" s="21" t="s">
        <v>320</v>
      </c>
      <c r="F232" s="18">
        <v>166800</v>
      </c>
      <c r="G232" s="19" t="s">
        <v>30</v>
      </c>
      <c r="H232" s="19" t="s">
        <v>273</v>
      </c>
      <c r="I232" s="19">
        <v>13</v>
      </c>
    </row>
    <row r="233" spans="1:9" ht="30" x14ac:dyDescent="0.25">
      <c r="A233" s="1" t="s">
        <v>2945</v>
      </c>
      <c r="B233" s="21" t="s">
        <v>2946</v>
      </c>
      <c r="C233" s="21" t="s">
        <v>2946</v>
      </c>
      <c r="E233" s="21" t="s">
        <v>2947</v>
      </c>
      <c r="F233" s="18">
        <v>165000</v>
      </c>
      <c r="G233" s="19" t="s">
        <v>30</v>
      </c>
      <c r="H233" s="19" t="s">
        <v>2948</v>
      </c>
      <c r="I233" s="19">
        <v>14</v>
      </c>
    </row>
    <row r="234" spans="1:9" ht="30" x14ac:dyDescent="0.25">
      <c r="A234" s="1" t="s">
        <v>2949</v>
      </c>
      <c r="B234" s="21" t="s">
        <v>2950</v>
      </c>
      <c r="C234" s="21" t="s">
        <v>2950</v>
      </c>
      <c r="E234" s="21" t="s">
        <v>2951</v>
      </c>
      <c r="F234" s="18">
        <v>165000</v>
      </c>
      <c r="G234" s="19" t="s">
        <v>30</v>
      </c>
      <c r="H234" s="19" t="s">
        <v>2948</v>
      </c>
      <c r="I234" s="19">
        <v>13</v>
      </c>
    </row>
    <row r="235" spans="1:9" ht="30" x14ac:dyDescent="0.25">
      <c r="A235" s="1" t="s">
        <v>2952</v>
      </c>
      <c r="B235" s="21" t="s">
        <v>2953</v>
      </c>
      <c r="C235" s="21" t="s">
        <v>2953</v>
      </c>
      <c r="E235" s="21" t="s">
        <v>2954</v>
      </c>
      <c r="F235" s="18">
        <v>162100</v>
      </c>
      <c r="G235" s="19" t="s">
        <v>30</v>
      </c>
      <c r="H235" s="19" t="s">
        <v>2955</v>
      </c>
      <c r="I235" s="19">
        <v>14</v>
      </c>
    </row>
    <row r="236" spans="1:9" ht="30" x14ac:dyDescent="0.25">
      <c r="A236" s="1" t="s">
        <v>3077</v>
      </c>
      <c r="B236" s="21" t="s">
        <v>2956</v>
      </c>
      <c r="C236" s="21" t="s">
        <v>2956</v>
      </c>
      <c r="E236" s="21" t="s">
        <v>2957</v>
      </c>
      <c r="F236" s="18">
        <v>149000</v>
      </c>
      <c r="G236" s="19" t="s">
        <v>30</v>
      </c>
      <c r="H236" s="19" t="s">
        <v>2955</v>
      </c>
      <c r="I236" s="19">
        <v>12</v>
      </c>
    </row>
    <row r="237" spans="1:9" ht="30" x14ac:dyDescent="0.25">
      <c r="A237" s="1" t="s">
        <v>2961</v>
      </c>
      <c r="B237" s="21" t="s">
        <v>2958</v>
      </c>
      <c r="C237" s="21" t="s">
        <v>2958</v>
      </c>
      <c r="E237" s="21" t="s">
        <v>2960</v>
      </c>
      <c r="F237" s="18">
        <v>146600</v>
      </c>
      <c r="G237" s="19" t="s">
        <v>30</v>
      </c>
      <c r="H237" s="19" t="s">
        <v>2959</v>
      </c>
      <c r="I237" s="19">
        <v>14</v>
      </c>
    </row>
    <row r="238" spans="1:9" ht="30" x14ac:dyDescent="0.25">
      <c r="A238" s="1" t="s">
        <v>441</v>
      </c>
      <c r="B238" s="21" t="s">
        <v>198</v>
      </c>
      <c r="C238" s="21" t="s">
        <v>198</v>
      </c>
      <c r="E238" s="21" t="s">
        <v>199</v>
      </c>
      <c r="F238" s="18">
        <v>144900</v>
      </c>
      <c r="G238" s="19" t="s">
        <v>61</v>
      </c>
      <c r="H238" s="19" t="s">
        <v>273</v>
      </c>
      <c r="I238" s="19">
        <v>14</v>
      </c>
    </row>
    <row r="239" spans="1:9" ht="30" x14ac:dyDescent="0.25">
      <c r="A239" s="1" t="s">
        <v>2229</v>
      </c>
      <c r="B239" s="21" t="s">
        <v>336</v>
      </c>
      <c r="C239" s="21" t="s">
        <v>336</v>
      </c>
      <c r="E239" s="21" t="s">
        <v>337</v>
      </c>
      <c r="F239" s="18">
        <v>139800</v>
      </c>
      <c r="G239" s="19" t="s">
        <v>61</v>
      </c>
      <c r="H239" s="19" t="s">
        <v>273</v>
      </c>
      <c r="I239" s="19">
        <v>14</v>
      </c>
    </row>
    <row r="240" spans="1:9" ht="30" x14ac:dyDescent="0.25">
      <c r="A240" s="1" t="s">
        <v>2962</v>
      </c>
      <c r="B240" s="21" t="s">
        <v>2963</v>
      </c>
      <c r="C240" s="21" t="s">
        <v>2963</v>
      </c>
      <c r="E240" s="21" t="s">
        <v>2964</v>
      </c>
      <c r="F240" s="18">
        <v>136800</v>
      </c>
      <c r="G240" s="19" t="s">
        <v>30</v>
      </c>
      <c r="H240" s="19" t="s">
        <v>1177</v>
      </c>
      <c r="I240" s="19">
        <v>13</v>
      </c>
    </row>
    <row r="241" spans="1:9" ht="30" x14ac:dyDescent="0.25">
      <c r="A241" s="1" t="s">
        <v>2965</v>
      </c>
      <c r="B241" s="21" t="s">
        <v>2966</v>
      </c>
      <c r="C241" s="21" t="s">
        <v>2966</v>
      </c>
      <c r="E241" s="21" t="s">
        <v>2967</v>
      </c>
      <c r="F241" s="18">
        <v>135700</v>
      </c>
      <c r="G241" s="19" t="s">
        <v>30</v>
      </c>
      <c r="H241" s="19" t="s">
        <v>1563</v>
      </c>
      <c r="I241" s="19">
        <v>13</v>
      </c>
    </row>
    <row r="242" spans="1:9" ht="30" x14ac:dyDescent="0.25">
      <c r="A242" s="1" t="s">
        <v>2968</v>
      </c>
      <c r="B242" s="21" t="s">
        <v>338</v>
      </c>
      <c r="C242" s="21" t="s">
        <v>338</v>
      </c>
      <c r="E242" s="21" t="s">
        <v>371</v>
      </c>
      <c r="F242" s="18">
        <v>135300</v>
      </c>
      <c r="G242" s="19" t="s">
        <v>30</v>
      </c>
      <c r="H242" s="19" t="s">
        <v>273</v>
      </c>
      <c r="I242" s="19">
        <v>12</v>
      </c>
    </row>
    <row r="243" spans="1:9" ht="30" x14ac:dyDescent="0.25">
      <c r="A243" s="1" t="s">
        <v>2994</v>
      </c>
      <c r="B243" s="21" t="s">
        <v>345</v>
      </c>
      <c r="C243" s="21" t="s">
        <v>345</v>
      </c>
      <c r="E243" s="21" t="s">
        <v>346</v>
      </c>
      <c r="F243" s="18">
        <v>123900</v>
      </c>
      <c r="G243" s="19" t="s">
        <v>30</v>
      </c>
      <c r="H243" s="19" t="s">
        <v>273</v>
      </c>
      <c r="I243" s="19">
        <v>14</v>
      </c>
    </row>
    <row r="244" spans="1:9" ht="30" x14ac:dyDescent="0.25">
      <c r="A244" s="1" t="s">
        <v>2992</v>
      </c>
      <c r="B244" s="21" t="s">
        <v>355</v>
      </c>
      <c r="C244" s="21" t="s">
        <v>355</v>
      </c>
      <c r="E244" s="21" t="s">
        <v>356</v>
      </c>
      <c r="F244" s="18">
        <v>123900</v>
      </c>
      <c r="G244" s="19" t="s">
        <v>30</v>
      </c>
      <c r="H244" s="19" t="s">
        <v>273</v>
      </c>
      <c r="I244" s="19">
        <v>13</v>
      </c>
    </row>
    <row r="245" spans="1:9" ht="30" x14ac:dyDescent="0.25">
      <c r="A245" s="1" t="s">
        <v>2979</v>
      </c>
      <c r="B245" s="21" t="s">
        <v>361</v>
      </c>
      <c r="C245" s="21" t="s">
        <v>361</v>
      </c>
      <c r="E245" s="21" t="s">
        <v>362</v>
      </c>
      <c r="F245" s="18">
        <v>123900</v>
      </c>
      <c r="G245" s="19" t="s">
        <v>30</v>
      </c>
      <c r="H245" s="19" t="s">
        <v>273</v>
      </c>
      <c r="I245" s="19">
        <v>14</v>
      </c>
    </row>
    <row r="246" spans="1:9" ht="30" x14ac:dyDescent="0.25">
      <c r="A246" s="1" t="s">
        <v>3072</v>
      </c>
      <c r="B246" s="8" t="s">
        <v>1253</v>
      </c>
      <c r="C246" s="8" t="s">
        <v>1253</v>
      </c>
      <c r="D246" s="33"/>
      <c r="E246" s="8" t="s">
        <v>1254</v>
      </c>
      <c r="F246" s="18">
        <v>123900</v>
      </c>
      <c r="G246" s="19" t="s">
        <v>60</v>
      </c>
      <c r="H246" s="19" t="s">
        <v>273</v>
      </c>
      <c r="I246" s="19">
        <v>14</v>
      </c>
    </row>
    <row r="247" spans="1:9" ht="30" x14ac:dyDescent="0.25">
      <c r="A247" s="1" t="s">
        <v>1294</v>
      </c>
      <c r="B247" s="8" t="s">
        <v>1292</v>
      </c>
      <c r="C247" s="8" t="s">
        <v>1292</v>
      </c>
      <c r="D247" s="33"/>
      <c r="E247" s="8" t="s">
        <v>1293</v>
      </c>
      <c r="F247" s="18">
        <v>123900</v>
      </c>
      <c r="G247" s="19" t="s">
        <v>60</v>
      </c>
      <c r="H247" s="19" t="s">
        <v>273</v>
      </c>
      <c r="I247" s="19">
        <v>14</v>
      </c>
    </row>
    <row r="248" spans="1:9" ht="30" x14ac:dyDescent="0.25">
      <c r="A248" s="1" t="s">
        <v>1588</v>
      </c>
      <c r="B248" s="21" t="s">
        <v>1586</v>
      </c>
      <c r="C248" s="21" t="s">
        <v>1586</v>
      </c>
      <c r="E248" s="21" t="s">
        <v>1587</v>
      </c>
      <c r="F248" s="18">
        <v>123900</v>
      </c>
      <c r="G248" s="19" t="s">
        <v>36</v>
      </c>
      <c r="H248" s="19" t="s">
        <v>273</v>
      </c>
      <c r="I248" s="19">
        <v>14</v>
      </c>
    </row>
    <row r="249" spans="1:9" ht="30" x14ac:dyDescent="0.25">
      <c r="A249" s="1" t="s">
        <v>2248</v>
      </c>
      <c r="B249" s="21" t="s">
        <v>2236</v>
      </c>
      <c r="C249" s="21" t="s">
        <v>2236</v>
      </c>
      <c r="E249" s="21" t="s">
        <v>2237</v>
      </c>
      <c r="F249" s="18">
        <v>123900</v>
      </c>
      <c r="G249" s="19" t="s">
        <v>61</v>
      </c>
      <c r="H249" s="19" t="s">
        <v>273</v>
      </c>
      <c r="I249" s="19">
        <v>13</v>
      </c>
    </row>
    <row r="250" spans="1:9" ht="30" x14ac:dyDescent="0.25">
      <c r="A250" s="1" t="s">
        <v>2249</v>
      </c>
      <c r="B250" s="21" t="s">
        <v>2245</v>
      </c>
      <c r="C250" s="21" t="s">
        <v>2245</v>
      </c>
      <c r="E250" s="21" t="s">
        <v>2246</v>
      </c>
      <c r="F250" s="18">
        <v>123900</v>
      </c>
      <c r="G250" s="19" t="s">
        <v>61</v>
      </c>
      <c r="H250" s="19" t="s">
        <v>273</v>
      </c>
      <c r="I250" s="19">
        <v>13</v>
      </c>
    </row>
    <row r="251" spans="1:9" ht="30" x14ac:dyDescent="0.25">
      <c r="A251" s="1" t="s">
        <v>2256</v>
      </c>
      <c r="B251" s="21" t="s">
        <v>2254</v>
      </c>
      <c r="C251" s="21" t="s">
        <v>2254</v>
      </c>
      <c r="E251" s="21" t="s">
        <v>2255</v>
      </c>
      <c r="F251" s="18">
        <v>123900</v>
      </c>
      <c r="G251" s="19" t="s">
        <v>61</v>
      </c>
      <c r="H251" s="19" t="s">
        <v>273</v>
      </c>
      <c r="I251" s="19">
        <v>14</v>
      </c>
    </row>
    <row r="252" spans="1:9" ht="30" x14ac:dyDescent="0.25">
      <c r="A252" s="1" t="s">
        <v>2263</v>
      </c>
      <c r="B252" s="21" t="s">
        <v>2261</v>
      </c>
      <c r="C252" s="21" t="s">
        <v>2261</v>
      </c>
      <c r="E252" s="21" t="s">
        <v>2262</v>
      </c>
      <c r="F252" s="18">
        <v>123900</v>
      </c>
      <c r="G252" s="19" t="s">
        <v>61</v>
      </c>
      <c r="H252" s="19" t="s">
        <v>273</v>
      </c>
      <c r="I252" s="19">
        <v>12</v>
      </c>
    </row>
    <row r="253" spans="1:9" ht="30" x14ac:dyDescent="0.25">
      <c r="A253" s="1" t="s">
        <v>2268</v>
      </c>
      <c r="B253" s="21" t="s">
        <v>2265</v>
      </c>
      <c r="C253" s="21" t="s">
        <v>2265</v>
      </c>
      <c r="E253" s="21" t="s">
        <v>3069</v>
      </c>
      <c r="F253" s="18">
        <v>123900</v>
      </c>
      <c r="G253" s="19" t="s">
        <v>61</v>
      </c>
      <c r="H253" s="19" t="s">
        <v>273</v>
      </c>
      <c r="I253" s="19">
        <v>12</v>
      </c>
    </row>
    <row r="254" spans="1:9" ht="30" x14ac:dyDescent="0.25">
      <c r="A254" s="1" t="s">
        <v>2269</v>
      </c>
      <c r="B254" s="21" t="s">
        <v>2266</v>
      </c>
      <c r="C254" s="21" t="s">
        <v>2266</v>
      </c>
      <c r="E254" s="21" t="s">
        <v>2267</v>
      </c>
      <c r="F254" s="18">
        <v>123900</v>
      </c>
      <c r="G254" s="19" t="s">
        <v>61</v>
      </c>
      <c r="H254" s="19" t="s">
        <v>273</v>
      </c>
      <c r="I254" s="19">
        <v>13</v>
      </c>
    </row>
    <row r="255" spans="1:9" ht="30" x14ac:dyDescent="0.25">
      <c r="A255" s="1" t="s">
        <v>2283</v>
      </c>
      <c r="B255" s="21" t="s">
        <v>2281</v>
      </c>
      <c r="C255" s="21" t="s">
        <v>2281</v>
      </c>
      <c r="E255" s="21" t="s">
        <v>2282</v>
      </c>
      <c r="F255" s="18">
        <v>123900</v>
      </c>
      <c r="G255" s="19" t="s">
        <v>61</v>
      </c>
      <c r="H255" s="19" t="s">
        <v>273</v>
      </c>
      <c r="I255" s="19">
        <v>12</v>
      </c>
    </row>
    <row r="256" spans="1:9" ht="30" x14ac:dyDescent="0.25">
      <c r="A256" s="1" t="s">
        <v>2290</v>
      </c>
      <c r="B256" s="21" t="s">
        <v>2288</v>
      </c>
      <c r="C256" s="21" t="s">
        <v>2288</v>
      </c>
      <c r="E256" s="21" t="s">
        <v>2289</v>
      </c>
      <c r="F256" s="18">
        <v>123900</v>
      </c>
      <c r="G256" s="19" t="s">
        <v>61</v>
      </c>
      <c r="H256" s="19" t="s">
        <v>273</v>
      </c>
      <c r="I256" s="19">
        <v>14</v>
      </c>
    </row>
    <row r="257" spans="1:9" ht="30" x14ac:dyDescent="0.25">
      <c r="A257" s="1" t="s">
        <v>2969</v>
      </c>
      <c r="B257" s="21" t="s">
        <v>2970</v>
      </c>
      <c r="C257" s="21" t="s">
        <v>2970</v>
      </c>
      <c r="E257" s="21" t="s">
        <v>2971</v>
      </c>
      <c r="F257" s="18">
        <v>123900</v>
      </c>
      <c r="G257" s="19" t="s">
        <v>30</v>
      </c>
      <c r="H257" s="19" t="s">
        <v>273</v>
      </c>
      <c r="I257" s="19">
        <v>13</v>
      </c>
    </row>
    <row r="258" spans="1:9" ht="30" x14ac:dyDescent="0.25">
      <c r="A258" s="1" t="s">
        <v>2972</v>
      </c>
      <c r="B258" s="21" t="s">
        <v>2973</v>
      </c>
      <c r="C258" s="21" t="s">
        <v>2973</v>
      </c>
      <c r="E258" s="21" t="s">
        <v>2974</v>
      </c>
      <c r="F258" s="18">
        <v>123900</v>
      </c>
      <c r="G258" s="19" t="s">
        <v>30</v>
      </c>
      <c r="H258" s="19" t="s">
        <v>273</v>
      </c>
      <c r="I258" s="19">
        <v>13</v>
      </c>
    </row>
    <row r="259" spans="1:9" ht="30" x14ac:dyDescent="0.25">
      <c r="A259" s="1" t="s">
        <v>2975</v>
      </c>
      <c r="B259" s="21" t="s">
        <v>2976</v>
      </c>
      <c r="C259" s="21" t="s">
        <v>2976</v>
      </c>
      <c r="E259" s="21" t="s">
        <v>2977</v>
      </c>
      <c r="F259" s="18">
        <v>123900</v>
      </c>
      <c r="G259" s="19" t="s">
        <v>30</v>
      </c>
      <c r="H259" s="19" t="s">
        <v>273</v>
      </c>
      <c r="I259" s="19">
        <v>14</v>
      </c>
    </row>
    <row r="260" spans="1:9" ht="30" x14ac:dyDescent="0.25">
      <c r="A260" s="1" t="s">
        <v>2978</v>
      </c>
      <c r="B260" s="21" t="s">
        <v>1565</v>
      </c>
      <c r="C260" s="21" t="s">
        <v>1565</v>
      </c>
      <c r="E260" s="21" t="s">
        <v>1566</v>
      </c>
      <c r="F260" s="18">
        <v>123900</v>
      </c>
      <c r="G260" s="19" t="s">
        <v>36</v>
      </c>
      <c r="H260" s="19" t="s">
        <v>273</v>
      </c>
      <c r="I260" s="19">
        <v>14</v>
      </c>
    </row>
    <row r="261" spans="1:9" ht="30" x14ac:dyDescent="0.25">
      <c r="A261" s="1" t="s">
        <v>2980</v>
      </c>
      <c r="B261" s="21" t="s">
        <v>2981</v>
      </c>
      <c r="C261" s="21" t="s">
        <v>2981</v>
      </c>
      <c r="E261" s="21" t="s">
        <v>2982</v>
      </c>
      <c r="F261" s="18">
        <v>123900</v>
      </c>
      <c r="G261" s="19" t="s">
        <v>30</v>
      </c>
      <c r="H261" s="19" t="s">
        <v>273</v>
      </c>
      <c r="I261" s="19">
        <v>14</v>
      </c>
    </row>
    <row r="262" spans="1:9" ht="30" x14ac:dyDescent="0.25">
      <c r="A262" s="1" t="s">
        <v>2983</v>
      </c>
      <c r="B262" s="21" t="s">
        <v>2984</v>
      </c>
      <c r="C262" s="21" t="s">
        <v>2984</v>
      </c>
      <c r="E262" s="21" t="s">
        <v>2985</v>
      </c>
      <c r="F262" s="18">
        <v>123900</v>
      </c>
      <c r="G262" s="19" t="s">
        <v>30</v>
      </c>
      <c r="H262" s="19" t="s">
        <v>273</v>
      </c>
      <c r="I262" s="19">
        <v>12</v>
      </c>
    </row>
    <row r="263" spans="1:9" ht="30" x14ac:dyDescent="0.25">
      <c r="A263" s="1" t="s">
        <v>2986</v>
      </c>
      <c r="B263" s="21" t="s">
        <v>2987</v>
      </c>
      <c r="C263" s="21" t="s">
        <v>2987</v>
      </c>
      <c r="E263" s="21" t="s">
        <v>2988</v>
      </c>
      <c r="F263" s="18">
        <v>123900</v>
      </c>
      <c r="G263" s="19" t="s">
        <v>30</v>
      </c>
      <c r="H263" s="19" t="s">
        <v>273</v>
      </c>
      <c r="I263" s="19">
        <v>12</v>
      </c>
    </row>
    <row r="264" spans="1:9" ht="30" x14ac:dyDescent="0.25">
      <c r="A264" s="1" t="s">
        <v>2989</v>
      </c>
      <c r="B264" s="21" t="s">
        <v>2990</v>
      </c>
      <c r="C264" s="21" t="s">
        <v>2990</v>
      </c>
      <c r="E264" s="21" t="s">
        <v>2991</v>
      </c>
      <c r="F264" s="18">
        <v>123900</v>
      </c>
      <c r="G264" s="19" t="s">
        <v>30</v>
      </c>
      <c r="H264" s="19" t="s">
        <v>273</v>
      </c>
      <c r="I264" s="19">
        <v>12</v>
      </c>
    </row>
    <row r="265" spans="1:9" ht="30" x14ac:dyDescent="0.25">
      <c r="A265" s="1" t="s">
        <v>2995</v>
      </c>
      <c r="B265" s="21" t="s">
        <v>2996</v>
      </c>
      <c r="C265" s="21" t="s">
        <v>2996</v>
      </c>
      <c r="E265" s="21" t="s">
        <v>2997</v>
      </c>
      <c r="F265" s="18">
        <v>123900</v>
      </c>
      <c r="G265" s="19" t="s">
        <v>30</v>
      </c>
      <c r="H265" s="19" t="s">
        <v>273</v>
      </c>
      <c r="I265" s="19">
        <v>14</v>
      </c>
    </row>
    <row r="266" spans="1:9" ht="30" x14ac:dyDescent="0.25">
      <c r="A266" s="1" t="s">
        <v>2998</v>
      </c>
      <c r="B266" s="21" t="s">
        <v>2999</v>
      </c>
      <c r="C266" s="21" t="s">
        <v>2999</v>
      </c>
      <c r="E266" s="21" t="s">
        <v>3000</v>
      </c>
      <c r="F266" s="18">
        <v>123900</v>
      </c>
      <c r="G266" s="19" t="s">
        <v>30</v>
      </c>
      <c r="H266" s="19" t="s">
        <v>273</v>
      </c>
      <c r="I266" s="19">
        <v>12</v>
      </c>
    </row>
    <row r="267" spans="1:9" ht="30" x14ac:dyDescent="0.25">
      <c r="A267" s="1" t="s">
        <v>3001</v>
      </c>
      <c r="B267" s="21" t="s">
        <v>3002</v>
      </c>
      <c r="C267" s="21" t="s">
        <v>3002</v>
      </c>
      <c r="E267" s="21" t="s">
        <v>3003</v>
      </c>
      <c r="F267" s="18">
        <v>123900</v>
      </c>
      <c r="G267" s="19" t="s">
        <v>30</v>
      </c>
      <c r="H267" s="19" t="s">
        <v>273</v>
      </c>
      <c r="I267" s="19">
        <v>14</v>
      </c>
    </row>
    <row r="268" spans="1:9" ht="30" x14ac:dyDescent="0.25">
      <c r="A268" s="1" t="s">
        <v>3004</v>
      </c>
      <c r="B268" s="21" t="s">
        <v>3005</v>
      </c>
      <c r="C268" s="21" t="s">
        <v>3005</v>
      </c>
      <c r="E268" s="21" t="s">
        <v>3006</v>
      </c>
      <c r="F268" s="18">
        <v>123900</v>
      </c>
      <c r="G268" s="19" t="s">
        <v>30</v>
      </c>
      <c r="H268" s="19" t="s">
        <v>273</v>
      </c>
      <c r="I268" s="19">
        <v>13</v>
      </c>
    </row>
    <row r="269" spans="1:9" ht="30" x14ac:dyDescent="0.25">
      <c r="A269" s="1" t="s">
        <v>3007</v>
      </c>
      <c r="B269" s="21" t="s">
        <v>3008</v>
      </c>
      <c r="C269" s="21" t="s">
        <v>3008</v>
      </c>
      <c r="E269" s="21" t="s">
        <v>3009</v>
      </c>
      <c r="F269" s="18">
        <v>123900</v>
      </c>
      <c r="G269" s="19" t="s">
        <v>30</v>
      </c>
      <c r="H269" s="19" t="s">
        <v>273</v>
      </c>
      <c r="I269" s="19">
        <v>12</v>
      </c>
    </row>
    <row r="270" spans="1:9" ht="30" x14ac:dyDescent="0.25">
      <c r="A270" s="1" t="s">
        <v>3010</v>
      </c>
      <c r="B270" s="21" t="s">
        <v>3011</v>
      </c>
      <c r="C270" s="21" t="s">
        <v>3011</v>
      </c>
      <c r="E270" s="21" t="s">
        <v>3012</v>
      </c>
      <c r="F270" s="18">
        <v>123900</v>
      </c>
      <c r="G270" s="19" t="s">
        <v>30</v>
      </c>
      <c r="H270" s="19" t="s">
        <v>273</v>
      </c>
      <c r="I270" s="19">
        <v>13</v>
      </c>
    </row>
    <row r="271" spans="1:9" ht="30" x14ac:dyDescent="0.25">
      <c r="A271" s="1" t="s">
        <v>3013</v>
      </c>
      <c r="B271" s="21" t="s">
        <v>3014</v>
      </c>
      <c r="C271" s="21" t="s">
        <v>3014</v>
      </c>
      <c r="E271" s="21" t="s">
        <v>3015</v>
      </c>
      <c r="F271" s="18">
        <v>123900</v>
      </c>
      <c r="G271" s="19" t="s">
        <v>30</v>
      </c>
      <c r="H271" s="19" t="s">
        <v>273</v>
      </c>
      <c r="I271" s="19">
        <v>13</v>
      </c>
    </row>
    <row r="272" spans="1:9" ht="30" x14ac:dyDescent="0.25">
      <c r="A272" s="1" t="s">
        <v>3016</v>
      </c>
      <c r="B272" s="21" t="s">
        <v>3017</v>
      </c>
      <c r="C272" s="21" t="s">
        <v>3017</v>
      </c>
      <c r="E272" s="21" t="s">
        <v>3018</v>
      </c>
      <c r="F272" s="18">
        <v>123900</v>
      </c>
      <c r="G272" s="19" t="s">
        <v>30</v>
      </c>
      <c r="H272" s="19" t="s">
        <v>273</v>
      </c>
      <c r="I272" s="19">
        <v>12</v>
      </c>
    </row>
    <row r="273" spans="1:9" ht="30" x14ac:dyDescent="0.25">
      <c r="A273" s="1" t="s">
        <v>3019</v>
      </c>
      <c r="B273" s="21" t="s">
        <v>3020</v>
      </c>
      <c r="C273" s="21" t="s">
        <v>3020</v>
      </c>
      <c r="E273" s="21" t="s">
        <v>3021</v>
      </c>
      <c r="F273" s="18">
        <v>123900</v>
      </c>
      <c r="G273" s="19" t="s">
        <v>30</v>
      </c>
      <c r="H273" s="19" t="s">
        <v>273</v>
      </c>
      <c r="I273" s="19">
        <v>14</v>
      </c>
    </row>
    <row r="274" spans="1:9" ht="30" x14ac:dyDescent="0.25">
      <c r="A274" s="1" t="s">
        <v>3022</v>
      </c>
      <c r="B274" s="21" t="s">
        <v>3023</v>
      </c>
      <c r="C274" s="21" t="s">
        <v>3023</v>
      </c>
      <c r="E274" s="21" t="s">
        <v>3024</v>
      </c>
      <c r="F274" s="18">
        <v>123900</v>
      </c>
      <c r="G274" s="19" t="s">
        <v>30</v>
      </c>
      <c r="H274" s="19" t="s">
        <v>273</v>
      </c>
      <c r="I274" s="19">
        <v>13</v>
      </c>
    </row>
    <row r="275" spans="1:9" ht="30" x14ac:dyDescent="0.25">
      <c r="A275" s="1" t="s">
        <v>1592</v>
      </c>
      <c r="B275" s="21" t="s">
        <v>1590</v>
      </c>
      <c r="C275" s="21" t="s">
        <v>1590</v>
      </c>
      <c r="E275" s="21" t="s">
        <v>1591</v>
      </c>
      <c r="F275" s="18">
        <v>118900</v>
      </c>
      <c r="G275" s="19" t="s">
        <v>36</v>
      </c>
      <c r="H275" s="19" t="s">
        <v>273</v>
      </c>
      <c r="I275" s="19">
        <v>14</v>
      </c>
    </row>
    <row r="276" spans="1:9" ht="30" x14ac:dyDescent="0.25">
      <c r="A276" s="1" t="s">
        <v>1361</v>
      </c>
      <c r="B276" s="8" t="s">
        <v>151</v>
      </c>
      <c r="C276" s="8" t="s">
        <v>151</v>
      </c>
      <c r="E276" s="8" t="s">
        <v>152</v>
      </c>
      <c r="F276" s="18">
        <v>117300</v>
      </c>
      <c r="G276" s="19" t="s">
        <v>60</v>
      </c>
      <c r="H276" s="19" t="s">
        <v>273</v>
      </c>
      <c r="I276" s="19">
        <v>14</v>
      </c>
    </row>
    <row r="277" spans="1:9" ht="30" x14ac:dyDescent="0.25">
      <c r="A277" s="1" t="s">
        <v>2993</v>
      </c>
      <c r="B277" s="21" t="s">
        <v>349</v>
      </c>
      <c r="C277" s="21" t="s">
        <v>349</v>
      </c>
      <c r="E277" s="21" t="s">
        <v>350</v>
      </c>
      <c r="F277" s="18">
        <v>117300</v>
      </c>
      <c r="G277" s="19" t="s">
        <v>61</v>
      </c>
      <c r="H277" s="19" t="s">
        <v>273</v>
      </c>
      <c r="I277" s="19">
        <v>12</v>
      </c>
    </row>
    <row r="278" spans="1:9" ht="30" x14ac:dyDescent="0.25">
      <c r="A278" s="1" t="s">
        <v>1350</v>
      </c>
      <c r="B278" s="8" t="s">
        <v>363</v>
      </c>
      <c r="C278" s="8" t="s">
        <v>363</v>
      </c>
      <c r="D278" s="33"/>
      <c r="E278" s="8" t="s">
        <v>364</v>
      </c>
      <c r="F278" s="18">
        <v>117300</v>
      </c>
      <c r="G278" s="19" t="s">
        <v>30</v>
      </c>
      <c r="H278" s="19" t="s">
        <v>273</v>
      </c>
      <c r="I278" s="19">
        <v>12</v>
      </c>
    </row>
    <row r="279" spans="1:9" ht="30" x14ac:dyDescent="0.25">
      <c r="A279" s="1" t="s">
        <v>1326</v>
      </c>
      <c r="B279" s="8" t="s">
        <v>1324</v>
      </c>
      <c r="C279" s="8" t="s">
        <v>1324</v>
      </c>
      <c r="D279" s="33"/>
      <c r="E279" s="8" t="s">
        <v>1325</v>
      </c>
      <c r="F279" s="18">
        <v>117300</v>
      </c>
      <c r="G279" s="19" t="s">
        <v>60</v>
      </c>
      <c r="H279" s="19" t="s">
        <v>273</v>
      </c>
      <c r="I279" s="19">
        <v>14</v>
      </c>
    </row>
    <row r="280" spans="1:9" ht="30" x14ac:dyDescent="0.25">
      <c r="A280" s="1" t="s">
        <v>1341</v>
      </c>
      <c r="B280" s="8" t="s">
        <v>1338</v>
      </c>
      <c r="C280" s="8" t="s">
        <v>1338</v>
      </c>
      <c r="D280" s="33"/>
      <c r="E280" s="8" t="s">
        <v>1339</v>
      </c>
      <c r="F280" s="18">
        <v>117300</v>
      </c>
      <c r="G280" s="19" t="s">
        <v>60</v>
      </c>
      <c r="H280" s="19" t="s">
        <v>273</v>
      </c>
      <c r="I280" s="19">
        <v>14</v>
      </c>
    </row>
    <row r="281" spans="1:9" ht="30" x14ac:dyDescent="0.25">
      <c r="A281" s="1" t="s">
        <v>1599</v>
      </c>
      <c r="B281" s="21" t="s">
        <v>1597</v>
      </c>
      <c r="C281" s="21" t="s">
        <v>1597</v>
      </c>
      <c r="E281" s="21" t="s">
        <v>1598</v>
      </c>
      <c r="F281" s="18">
        <v>117300</v>
      </c>
      <c r="G281" s="19" t="s">
        <v>36</v>
      </c>
      <c r="H281" s="19" t="s">
        <v>273</v>
      </c>
      <c r="I281" s="19">
        <v>13</v>
      </c>
    </row>
    <row r="282" spans="1:9" ht="30" x14ac:dyDescent="0.25">
      <c r="A282" s="1" t="s">
        <v>1602</v>
      </c>
      <c r="B282" s="21" t="s">
        <v>1601</v>
      </c>
      <c r="C282" s="21" t="s">
        <v>1601</v>
      </c>
      <c r="E282" s="21" t="s">
        <v>570</v>
      </c>
      <c r="F282" s="18">
        <v>117300</v>
      </c>
      <c r="G282" s="19" t="s">
        <v>36</v>
      </c>
      <c r="H282" s="19" t="s">
        <v>273</v>
      </c>
      <c r="I282" s="19">
        <v>13</v>
      </c>
    </row>
    <row r="283" spans="1:9" ht="30" x14ac:dyDescent="0.25">
      <c r="A283" s="1" t="s">
        <v>2305</v>
      </c>
      <c r="B283" s="21" t="s">
        <v>2300</v>
      </c>
      <c r="C283" s="21" t="s">
        <v>2300</v>
      </c>
      <c r="E283" s="21" t="s">
        <v>2301</v>
      </c>
      <c r="F283" s="18">
        <v>117300</v>
      </c>
      <c r="G283" s="19" t="s">
        <v>61</v>
      </c>
      <c r="H283" s="19" t="s">
        <v>273</v>
      </c>
      <c r="I283" s="19">
        <v>13</v>
      </c>
    </row>
    <row r="284" spans="1:9" ht="30" x14ac:dyDescent="0.25">
      <c r="A284" s="1" t="s">
        <v>2315</v>
      </c>
      <c r="B284" s="21" t="s">
        <v>2313</v>
      </c>
      <c r="C284" s="21" t="s">
        <v>2313</v>
      </c>
      <c r="E284" s="21" t="s">
        <v>2314</v>
      </c>
      <c r="F284" s="18">
        <v>117300</v>
      </c>
      <c r="G284" s="19" t="s">
        <v>61</v>
      </c>
      <c r="H284" s="19" t="s">
        <v>273</v>
      </c>
      <c r="I284" s="19">
        <v>13</v>
      </c>
    </row>
    <row r="285" spans="1:9" ht="30" x14ac:dyDescent="0.25">
      <c r="A285" s="1" t="s">
        <v>2325</v>
      </c>
      <c r="B285" s="21" t="s">
        <v>2323</v>
      </c>
      <c r="C285" s="21" t="s">
        <v>2323</v>
      </c>
      <c r="E285" s="21" t="s">
        <v>2324</v>
      </c>
      <c r="F285" s="18">
        <v>117300</v>
      </c>
      <c r="G285" s="19" t="s">
        <v>61</v>
      </c>
      <c r="H285" s="19" t="s">
        <v>273</v>
      </c>
      <c r="I285" s="19">
        <v>13</v>
      </c>
    </row>
    <row r="286" spans="1:9" ht="30" x14ac:dyDescent="0.25">
      <c r="A286" s="1" t="s">
        <v>2338</v>
      </c>
      <c r="B286" s="21" t="s">
        <v>2336</v>
      </c>
      <c r="C286" s="21" t="s">
        <v>2336</v>
      </c>
      <c r="E286" s="21" t="s">
        <v>2337</v>
      </c>
      <c r="F286" s="18">
        <v>117300</v>
      </c>
      <c r="G286" s="19" t="s">
        <v>61</v>
      </c>
      <c r="H286" s="19" t="s">
        <v>273</v>
      </c>
      <c r="I286" s="19">
        <v>14</v>
      </c>
    </row>
    <row r="287" spans="1:9" ht="30" x14ac:dyDescent="0.25">
      <c r="A287" s="1" t="s">
        <v>2348</v>
      </c>
      <c r="B287" s="21" t="s">
        <v>2346</v>
      </c>
      <c r="C287" s="21" t="s">
        <v>2346</v>
      </c>
      <c r="E287" s="21" t="s">
        <v>2347</v>
      </c>
      <c r="F287" s="18">
        <v>117300</v>
      </c>
      <c r="G287" s="19" t="s">
        <v>61</v>
      </c>
      <c r="H287" s="19" t="s">
        <v>273</v>
      </c>
      <c r="I287" s="19">
        <v>13</v>
      </c>
    </row>
    <row r="288" spans="1:9" ht="30" x14ac:dyDescent="0.25">
      <c r="A288" s="1" t="s">
        <v>2373</v>
      </c>
      <c r="B288" s="21" t="s">
        <v>2371</v>
      </c>
      <c r="C288" s="21" t="s">
        <v>2371</v>
      </c>
      <c r="E288" s="21" t="s">
        <v>2372</v>
      </c>
      <c r="F288" s="18">
        <v>117300</v>
      </c>
      <c r="G288" s="19" t="s">
        <v>61</v>
      </c>
      <c r="H288" s="19" t="s">
        <v>273</v>
      </c>
      <c r="I288" s="19">
        <v>14</v>
      </c>
    </row>
    <row r="289" spans="1:9" ht="30" x14ac:dyDescent="0.25">
      <c r="A289" s="1" t="s">
        <v>2380</v>
      </c>
      <c r="B289" s="21" t="s">
        <v>2378</v>
      </c>
      <c r="C289" s="21" t="s">
        <v>2378</v>
      </c>
      <c r="E289" s="21" t="s">
        <v>2379</v>
      </c>
      <c r="F289" s="18">
        <v>117300</v>
      </c>
      <c r="G289" s="19" t="s">
        <v>61</v>
      </c>
      <c r="H289" s="19" t="s">
        <v>273</v>
      </c>
      <c r="I289" s="19">
        <v>12</v>
      </c>
    </row>
    <row r="290" spans="1:9" ht="30" x14ac:dyDescent="0.25">
      <c r="A290" s="1" t="s">
        <v>2384</v>
      </c>
      <c r="B290" s="21" t="s">
        <v>2382</v>
      </c>
      <c r="C290" s="21" t="s">
        <v>2382</v>
      </c>
      <c r="E290" s="21" t="s">
        <v>2383</v>
      </c>
      <c r="F290" s="18">
        <v>117300</v>
      </c>
      <c r="G290" s="19" t="s">
        <v>61</v>
      </c>
      <c r="H290" s="19" t="s">
        <v>273</v>
      </c>
      <c r="I290" s="19">
        <v>12</v>
      </c>
    </row>
    <row r="291" spans="1:9" ht="30" x14ac:dyDescent="0.25">
      <c r="A291" s="1" t="s">
        <v>3025</v>
      </c>
      <c r="B291" s="21" t="s">
        <v>3026</v>
      </c>
      <c r="C291" s="21" t="s">
        <v>3026</v>
      </c>
      <c r="E291" s="21" t="s">
        <v>3027</v>
      </c>
      <c r="F291" s="18">
        <v>117300</v>
      </c>
      <c r="G291" s="19" t="s">
        <v>30</v>
      </c>
      <c r="H291" s="19" t="s">
        <v>273</v>
      </c>
      <c r="I291" s="19">
        <v>12</v>
      </c>
    </row>
    <row r="292" spans="1:9" ht="30" x14ac:dyDescent="0.25">
      <c r="A292" s="1" t="s">
        <v>3028</v>
      </c>
      <c r="B292" s="21" t="s">
        <v>3029</v>
      </c>
      <c r="C292" s="21" t="s">
        <v>3029</v>
      </c>
      <c r="E292" s="21" t="s">
        <v>3030</v>
      </c>
      <c r="F292" s="18">
        <v>117300</v>
      </c>
      <c r="G292" s="19" t="s">
        <v>30</v>
      </c>
      <c r="H292" s="19" t="s">
        <v>273</v>
      </c>
      <c r="I292" s="19">
        <v>13</v>
      </c>
    </row>
    <row r="293" spans="1:9" ht="30" x14ac:dyDescent="0.25">
      <c r="A293" s="1" t="s">
        <v>3031</v>
      </c>
      <c r="B293" s="21" t="s">
        <v>3032</v>
      </c>
      <c r="C293" s="21" t="s">
        <v>3032</v>
      </c>
      <c r="E293" s="21" t="s">
        <v>3033</v>
      </c>
      <c r="F293" s="18">
        <v>117300</v>
      </c>
      <c r="G293" s="19" t="s">
        <v>30</v>
      </c>
      <c r="H293" s="19" t="s">
        <v>273</v>
      </c>
      <c r="I293" s="19">
        <v>12</v>
      </c>
    </row>
    <row r="294" spans="1:9" ht="30" x14ac:dyDescent="0.25">
      <c r="A294" s="1" t="s">
        <v>3034</v>
      </c>
      <c r="B294" s="21" t="s">
        <v>3035</v>
      </c>
      <c r="C294" s="21" t="s">
        <v>3035</v>
      </c>
      <c r="E294" s="21" t="s">
        <v>3036</v>
      </c>
      <c r="F294" s="18">
        <v>117300</v>
      </c>
      <c r="G294" s="19" t="s">
        <v>30</v>
      </c>
      <c r="H294" s="19" t="s">
        <v>273</v>
      </c>
      <c r="I294" s="19">
        <v>12</v>
      </c>
    </row>
    <row r="295" spans="1:9" ht="30" x14ac:dyDescent="0.25">
      <c r="A295" s="1" t="s">
        <v>3037</v>
      </c>
      <c r="B295" s="21" t="s">
        <v>3038</v>
      </c>
      <c r="C295" s="21" t="s">
        <v>3038</v>
      </c>
      <c r="E295" s="21" t="s">
        <v>3039</v>
      </c>
      <c r="F295" s="18">
        <v>117300</v>
      </c>
      <c r="G295" s="19" t="s">
        <v>30</v>
      </c>
      <c r="H295" s="19" t="s">
        <v>273</v>
      </c>
      <c r="I295" s="19">
        <v>14</v>
      </c>
    </row>
    <row r="296" spans="1:9" ht="30" x14ac:dyDescent="0.25">
      <c r="A296" s="1" t="s">
        <v>3040</v>
      </c>
      <c r="B296" s="21" t="s">
        <v>3041</v>
      </c>
      <c r="C296" s="21" t="s">
        <v>3041</v>
      </c>
      <c r="E296" s="21" t="s">
        <v>3042</v>
      </c>
      <c r="F296" s="18">
        <v>117300</v>
      </c>
      <c r="G296" s="19" t="s">
        <v>30</v>
      </c>
      <c r="H296" s="19" t="s">
        <v>273</v>
      </c>
      <c r="I296" s="19">
        <v>12</v>
      </c>
    </row>
    <row r="297" spans="1:9" ht="30" x14ac:dyDescent="0.25">
      <c r="A297" s="1" t="s">
        <v>3043</v>
      </c>
      <c r="B297" s="21" t="s">
        <v>3044</v>
      </c>
      <c r="C297" s="21" t="s">
        <v>3044</v>
      </c>
      <c r="E297" s="21" t="s">
        <v>3045</v>
      </c>
      <c r="F297" s="18">
        <v>117300</v>
      </c>
      <c r="G297" s="19" t="s">
        <v>30</v>
      </c>
      <c r="H297" s="19" t="s">
        <v>273</v>
      </c>
      <c r="I297" s="19">
        <v>12</v>
      </c>
    </row>
    <row r="298" spans="1:9" ht="30" x14ac:dyDescent="0.25">
      <c r="A298" s="1" t="s">
        <v>3046</v>
      </c>
      <c r="B298" s="21" t="s">
        <v>3047</v>
      </c>
      <c r="C298" s="21" t="s">
        <v>3047</v>
      </c>
      <c r="E298" s="21" t="s">
        <v>3048</v>
      </c>
      <c r="F298" s="18">
        <v>117300</v>
      </c>
      <c r="G298" s="19" t="s">
        <v>30</v>
      </c>
      <c r="H298" s="19" t="s">
        <v>273</v>
      </c>
      <c r="I298" s="19">
        <v>13</v>
      </c>
    </row>
    <row r="299" spans="1:9" ht="30" x14ac:dyDescent="0.25">
      <c r="A299" s="1" t="s">
        <v>3049</v>
      </c>
      <c r="B299" s="21" t="s">
        <v>3050</v>
      </c>
      <c r="C299" s="21" t="s">
        <v>3050</v>
      </c>
      <c r="E299" s="21" t="s">
        <v>3051</v>
      </c>
      <c r="F299" s="18">
        <v>117300</v>
      </c>
      <c r="G299" s="19" t="s">
        <v>30</v>
      </c>
      <c r="H299" s="19" t="s">
        <v>273</v>
      </c>
      <c r="I299" s="19">
        <v>12</v>
      </c>
    </row>
    <row r="300" spans="1:9" ht="30" x14ac:dyDescent="0.25">
      <c r="A300" s="1" t="s">
        <v>2388</v>
      </c>
      <c r="B300" s="21" t="s">
        <v>2385</v>
      </c>
      <c r="C300" s="21" t="s">
        <v>2385</v>
      </c>
      <c r="E300" s="21" t="s">
        <v>2386</v>
      </c>
      <c r="F300" s="18">
        <v>115900</v>
      </c>
      <c r="G300" s="19" t="s">
        <v>61</v>
      </c>
      <c r="H300" s="19" t="s">
        <v>273</v>
      </c>
      <c r="I300" s="19">
        <v>12</v>
      </c>
    </row>
    <row r="301" spans="1:9" ht="30" x14ac:dyDescent="0.25">
      <c r="A301" s="1" t="s">
        <v>3052</v>
      </c>
      <c r="B301" s="21" t="s">
        <v>3053</v>
      </c>
      <c r="C301" s="21" t="s">
        <v>3053</v>
      </c>
      <c r="E301" s="21" t="s">
        <v>3054</v>
      </c>
      <c r="F301" s="18">
        <v>106900</v>
      </c>
      <c r="G301" s="19" t="s">
        <v>30</v>
      </c>
      <c r="H301" s="19" t="s">
        <v>273</v>
      </c>
      <c r="I301" s="19">
        <v>14</v>
      </c>
    </row>
    <row r="302" spans="1:9" ht="30" x14ac:dyDescent="0.25">
      <c r="A302" s="1" t="s">
        <v>1383</v>
      </c>
      <c r="B302" s="8" t="s">
        <v>1381</v>
      </c>
      <c r="C302" s="8" t="s">
        <v>1381</v>
      </c>
      <c r="D302" s="33"/>
      <c r="E302" s="8" t="s">
        <v>1382</v>
      </c>
      <c r="F302" s="18">
        <v>102400</v>
      </c>
      <c r="G302" s="19" t="s">
        <v>60</v>
      </c>
      <c r="H302" s="19" t="s">
        <v>273</v>
      </c>
      <c r="I302" s="19">
        <v>14</v>
      </c>
    </row>
    <row r="303" spans="1:9" ht="30" x14ac:dyDescent="0.25">
      <c r="A303" s="1" t="s">
        <v>1397</v>
      </c>
      <c r="B303" s="8" t="s">
        <v>1395</v>
      </c>
      <c r="C303" s="8" t="s">
        <v>1395</v>
      </c>
      <c r="D303" s="33"/>
      <c r="E303" s="8" t="s">
        <v>1396</v>
      </c>
      <c r="F303" s="18">
        <v>102400</v>
      </c>
      <c r="G303" s="19" t="s">
        <v>60</v>
      </c>
      <c r="H303" s="19" t="s">
        <v>273</v>
      </c>
      <c r="I303" s="19">
        <v>13</v>
      </c>
    </row>
    <row r="304" spans="1:9" ht="30" x14ac:dyDescent="0.25">
      <c r="A304" s="1" t="s">
        <v>1403</v>
      </c>
      <c r="B304" s="8" t="s">
        <v>1401</v>
      </c>
      <c r="C304" s="8" t="s">
        <v>1401</v>
      </c>
      <c r="D304" s="33"/>
      <c r="E304" s="8" t="s">
        <v>1402</v>
      </c>
      <c r="F304" s="18">
        <v>102400</v>
      </c>
      <c r="G304" s="19" t="s">
        <v>60</v>
      </c>
      <c r="H304" s="19" t="s">
        <v>273</v>
      </c>
      <c r="I304" s="19">
        <v>13</v>
      </c>
    </row>
    <row r="305" spans="1:9" ht="30" x14ac:dyDescent="0.25">
      <c r="A305" s="1" t="s">
        <v>1409</v>
      </c>
      <c r="B305" s="8" t="s">
        <v>1407</v>
      </c>
      <c r="C305" s="8" t="s">
        <v>1407</v>
      </c>
      <c r="D305" s="33"/>
      <c r="E305" s="8" t="s">
        <v>1408</v>
      </c>
      <c r="F305" s="18">
        <v>102400</v>
      </c>
      <c r="G305" s="19" t="s">
        <v>60</v>
      </c>
      <c r="H305" s="19" t="s">
        <v>273</v>
      </c>
      <c r="I305" s="19">
        <v>13</v>
      </c>
    </row>
    <row r="306" spans="1:9" ht="30" x14ac:dyDescent="0.25">
      <c r="A306" s="1" t="s">
        <v>1414</v>
      </c>
      <c r="B306" s="8" t="s">
        <v>1412</v>
      </c>
      <c r="C306" s="8" t="s">
        <v>1412</v>
      </c>
      <c r="D306" s="33"/>
      <c r="E306" s="8" t="s">
        <v>1413</v>
      </c>
      <c r="F306" s="18">
        <v>102400</v>
      </c>
      <c r="G306" s="19" t="s">
        <v>60</v>
      </c>
      <c r="H306" s="19" t="s">
        <v>273</v>
      </c>
      <c r="I306" s="19">
        <v>13</v>
      </c>
    </row>
    <row r="307" spans="1:9" ht="30" x14ac:dyDescent="0.25">
      <c r="A307" s="1" t="s">
        <v>1612</v>
      </c>
      <c r="B307" s="21" t="s">
        <v>1609</v>
      </c>
      <c r="C307" s="21" t="s">
        <v>1609</v>
      </c>
      <c r="E307" s="21" t="s">
        <v>1610</v>
      </c>
      <c r="F307" s="18">
        <v>102400</v>
      </c>
      <c r="G307" s="19" t="s">
        <v>36</v>
      </c>
      <c r="H307" s="19" t="s">
        <v>273</v>
      </c>
      <c r="I307" s="19">
        <v>13</v>
      </c>
    </row>
    <row r="308" spans="1:9" ht="30" x14ac:dyDescent="0.25">
      <c r="A308" s="1" t="s">
        <v>1625</v>
      </c>
      <c r="B308" s="21" t="s">
        <v>1623</v>
      </c>
      <c r="C308" s="21" t="s">
        <v>1623</v>
      </c>
      <c r="E308" s="21" t="s">
        <v>1624</v>
      </c>
      <c r="F308" s="18">
        <v>102400</v>
      </c>
      <c r="G308" s="19" t="s">
        <v>36</v>
      </c>
      <c r="H308" s="19" t="s">
        <v>273</v>
      </c>
      <c r="I308" s="19">
        <v>13</v>
      </c>
    </row>
    <row r="309" spans="1:9" ht="30" x14ac:dyDescent="0.25">
      <c r="A309" s="1" t="s">
        <v>2401</v>
      </c>
      <c r="B309" s="21" t="s">
        <v>2399</v>
      </c>
      <c r="C309" s="21" t="s">
        <v>2399</v>
      </c>
      <c r="E309" s="21" t="s">
        <v>2400</v>
      </c>
      <c r="F309" s="18">
        <v>102400</v>
      </c>
      <c r="G309" s="19" t="s">
        <v>61</v>
      </c>
      <c r="H309" s="19" t="s">
        <v>273</v>
      </c>
      <c r="I309" s="19">
        <v>14</v>
      </c>
    </row>
    <row r="310" spans="1:9" ht="30" x14ac:dyDescent="0.25">
      <c r="A310" s="1" t="s">
        <v>2417</v>
      </c>
      <c r="B310" s="21" t="s">
        <v>2412</v>
      </c>
      <c r="C310" s="21" t="s">
        <v>2412</v>
      </c>
      <c r="E310" s="21" t="s">
        <v>2413</v>
      </c>
      <c r="F310" s="18">
        <v>102400</v>
      </c>
      <c r="G310" s="19" t="s">
        <v>61</v>
      </c>
      <c r="H310" s="19" t="s">
        <v>273</v>
      </c>
      <c r="I310" s="19">
        <v>14</v>
      </c>
    </row>
    <row r="311" spans="1:9" ht="30" x14ac:dyDescent="0.25">
      <c r="A311" s="1" t="s">
        <v>2421</v>
      </c>
      <c r="B311" s="21" t="s">
        <v>2419</v>
      </c>
      <c r="C311" s="21" t="s">
        <v>2419</v>
      </c>
      <c r="E311" s="21" t="s">
        <v>2420</v>
      </c>
      <c r="F311" s="18">
        <v>102400</v>
      </c>
      <c r="G311" s="19" t="s">
        <v>61</v>
      </c>
      <c r="H311" s="19" t="s">
        <v>273</v>
      </c>
      <c r="I311" s="19">
        <v>13</v>
      </c>
    </row>
    <row r="312" spans="1:9" ht="30" x14ac:dyDescent="0.25">
      <c r="A312" s="1" t="s">
        <v>2425</v>
      </c>
      <c r="B312" s="21" t="s">
        <v>2423</v>
      </c>
      <c r="C312" s="21" t="s">
        <v>2423</v>
      </c>
      <c r="E312" s="21" t="s">
        <v>2424</v>
      </c>
      <c r="F312" s="18">
        <v>102400</v>
      </c>
      <c r="G312" s="19" t="s">
        <v>61</v>
      </c>
      <c r="H312" s="19" t="s">
        <v>273</v>
      </c>
      <c r="I312" s="19">
        <v>13</v>
      </c>
    </row>
    <row r="313" spans="1:9" ht="30" x14ac:dyDescent="0.25">
      <c r="A313" s="1" t="s">
        <v>3055</v>
      </c>
      <c r="B313" s="21" t="s">
        <v>3056</v>
      </c>
      <c r="C313" s="21" t="s">
        <v>3056</v>
      </c>
      <c r="E313" s="21" t="s">
        <v>3057</v>
      </c>
      <c r="F313" s="18">
        <v>102400</v>
      </c>
      <c r="G313" s="19" t="s">
        <v>30</v>
      </c>
      <c r="H313" s="19" t="s">
        <v>273</v>
      </c>
      <c r="I313" s="19">
        <v>14</v>
      </c>
    </row>
    <row r="314" spans="1:9" ht="30" x14ac:dyDescent="0.25">
      <c r="A314" s="1" t="s">
        <v>3058</v>
      </c>
      <c r="B314" s="21" t="s">
        <v>3059</v>
      </c>
      <c r="C314" s="21" t="s">
        <v>3059</v>
      </c>
      <c r="E314" s="21" t="s">
        <v>3060</v>
      </c>
      <c r="F314" s="18">
        <v>102400</v>
      </c>
      <c r="G314" s="19" t="s">
        <v>30</v>
      </c>
      <c r="H314" s="19" t="s">
        <v>273</v>
      </c>
      <c r="I314" s="19">
        <v>14</v>
      </c>
    </row>
    <row r="316" spans="1:9" x14ac:dyDescent="0.25">
      <c r="A316" s="13"/>
      <c r="B316" s="43"/>
      <c r="C316" s="43"/>
      <c r="D316" s="38"/>
      <c r="E316" s="13"/>
      <c r="F316" s="40"/>
      <c r="G316" s="41"/>
      <c r="H316" s="41"/>
      <c r="I316" s="41"/>
    </row>
    <row r="317" spans="1:9" x14ac:dyDescent="0.25">
      <c r="A317" t="str">
        <f>VLOOKUP(PICKER!T38,FWD!A2:B315,2,0)</f>
        <v>SCElites4</v>
      </c>
    </row>
    <row r="318" spans="1:9" x14ac:dyDescent="0.25">
      <c r="A318" t="str">
        <f>VLOOKUP(PICKER!T39,FWD!A2:B315,2,0)</f>
        <v>SCElites4</v>
      </c>
    </row>
    <row r="319" spans="1:9" x14ac:dyDescent="0.25">
      <c r="A319" t="str">
        <f>VLOOKUP(PICKER!T40,FWD!A2:B316,2,0)</f>
        <v>SCElites4</v>
      </c>
    </row>
    <row r="320" spans="1:9" x14ac:dyDescent="0.25">
      <c r="A320" t="str">
        <f>VLOOKUP(PICKER!T41,FWD!A2:B317,2,0)</f>
        <v>SCElites4</v>
      </c>
    </row>
    <row r="321" spans="1:1" x14ac:dyDescent="0.25">
      <c r="A321" t="str">
        <f>VLOOKUP(PICKER!T42,FWD!A2:B318,2,0)</f>
        <v>SCElites4</v>
      </c>
    </row>
    <row r="322" spans="1:1" x14ac:dyDescent="0.25">
      <c r="A322" t="str">
        <f>VLOOKUP(PICKER!T43,FWD!A2:B319,2,0)</f>
        <v>SCElites4</v>
      </c>
    </row>
    <row r="323" spans="1:1" x14ac:dyDescent="0.25">
      <c r="A323" t="str">
        <f>VLOOKUP(PICKER!T44,FWD!A2:B320,2,0)</f>
        <v>SCElites4</v>
      </c>
    </row>
    <row r="324" spans="1:1" x14ac:dyDescent="0.25">
      <c r="A324" t="str">
        <f>VLOOKUP(PICKER!T45,FWD!A2:B321,2,0)</f>
        <v>SCElites4</v>
      </c>
    </row>
  </sheetData>
  <sheetProtection algorithmName="SHA-512" hashValue="p8zSbZvcOEgBGe5T65vagM4As/RPowTD5TcjYQkYJp91GDMVAou0GvQyvdh8E6MCdLZ02T1hTNsIF+weUc96/Q==" saltValue="HncBKDp4YmobwVZaeaYzEw==" spinCount="100000" sheet="1" objects="1" scenarios="1" selectLockedCells="1" selectUnlockedCells="1"/>
  <sortState ref="A3:J315">
    <sortCondition descending="1" ref="F3:F315"/>
  </sortState>
  <dataValidations count="2">
    <dataValidation type="list" allowBlank="1" showInputMessage="1" showErrorMessage="1" sqref="G3:G1048576">
      <formula1>FWDoptions</formula1>
    </dataValidation>
    <dataValidation type="list" allowBlank="1" showInputMessage="1" showErrorMessage="1" sqref="I3:I1048576">
      <formula1>Bye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5"/>
  <sheetViews>
    <sheetView workbookViewId="0">
      <selection activeCell="A23" sqref="A23:F35"/>
    </sheetView>
  </sheetViews>
  <sheetFormatPr defaultRowHeight="15" x14ac:dyDescent="0.25"/>
  <cols>
    <col min="1" max="1" width="11.42578125" bestFit="1" customWidth="1"/>
    <col min="2" max="2" width="12" bestFit="1" customWidth="1"/>
    <col min="3" max="3" width="11.7109375" bestFit="1" customWidth="1"/>
    <col min="4" max="4" width="12.28515625" bestFit="1" customWidth="1"/>
    <col min="6" max="6" width="9.140625" style="2"/>
  </cols>
  <sheetData>
    <row r="1" spans="1:6" x14ac:dyDescent="0.25">
      <c r="A1" t="s">
        <v>102</v>
      </c>
      <c r="B1" t="s">
        <v>103</v>
      </c>
      <c r="C1" t="s">
        <v>104</v>
      </c>
      <c r="D1" t="s">
        <v>105</v>
      </c>
      <c r="E1" t="s">
        <v>1</v>
      </c>
      <c r="F1" s="2" t="s">
        <v>2</v>
      </c>
    </row>
    <row r="2" spans="1:6" x14ac:dyDescent="0.25">
      <c r="A2" t="s">
        <v>28</v>
      </c>
      <c r="B2" t="s">
        <v>4</v>
      </c>
      <c r="C2" t="s">
        <v>29</v>
      </c>
      <c r="D2" t="s">
        <v>30</v>
      </c>
      <c r="E2" t="s">
        <v>37</v>
      </c>
      <c r="F2" s="2">
        <v>12</v>
      </c>
    </row>
    <row r="3" spans="1:6" x14ac:dyDescent="0.25">
      <c r="A3" t="s">
        <v>31</v>
      </c>
      <c r="B3" t="s">
        <v>5</v>
      </c>
      <c r="C3" t="s">
        <v>62</v>
      </c>
      <c r="D3" t="s">
        <v>61</v>
      </c>
      <c r="E3" t="s">
        <v>38</v>
      </c>
      <c r="F3" s="2">
        <v>13</v>
      </c>
    </row>
    <row r="4" spans="1:6" x14ac:dyDescent="0.25">
      <c r="A4" t="s">
        <v>32</v>
      </c>
      <c r="B4" t="s">
        <v>34</v>
      </c>
      <c r="C4" t="s">
        <v>63</v>
      </c>
      <c r="D4" t="s">
        <v>60</v>
      </c>
      <c r="E4" t="s">
        <v>39</v>
      </c>
      <c r="F4" s="2">
        <v>14</v>
      </c>
    </row>
    <row r="5" spans="1:6" x14ac:dyDescent="0.25">
      <c r="A5" t="s">
        <v>33</v>
      </c>
      <c r="B5" t="s">
        <v>35</v>
      </c>
      <c r="C5" t="s">
        <v>64</v>
      </c>
      <c r="D5" t="s">
        <v>36</v>
      </c>
      <c r="E5" t="s">
        <v>40</v>
      </c>
    </row>
    <row r="6" spans="1:6" x14ac:dyDescent="0.25">
      <c r="E6" t="s">
        <v>41</v>
      </c>
    </row>
    <row r="7" spans="1:6" x14ac:dyDescent="0.25">
      <c r="E7" t="s">
        <v>42</v>
      </c>
    </row>
    <row r="8" spans="1:6" x14ac:dyDescent="0.25">
      <c r="E8" t="s">
        <v>43</v>
      </c>
    </row>
    <row r="9" spans="1:6" x14ac:dyDescent="0.25">
      <c r="E9" t="s">
        <v>44</v>
      </c>
    </row>
    <row r="10" spans="1:6" x14ac:dyDescent="0.25">
      <c r="E10" t="s">
        <v>45</v>
      </c>
    </row>
    <row r="11" spans="1:6" x14ac:dyDescent="0.25">
      <c r="E11" t="s">
        <v>46</v>
      </c>
    </row>
    <row r="12" spans="1:6" x14ac:dyDescent="0.25">
      <c r="E12" t="s">
        <v>47</v>
      </c>
    </row>
    <row r="13" spans="1:6" x14ac:dyDescent="0.25">
      <c r="E13" t="s">
        <v>48</v>
      </c>
    </row>
    <row r="14" spans="1:6" x14ac:dyDescent="0.25">
      <c r="E14" t="s">
        <v>49</v>
      </c>
    </row>
    <row r="15" spans="1:6" x14ac:dyDescent="0.25">
      <c r="E15" t="s">
        <v>50</v>
      </c>
    </row>
    <row r="16" spans="1:6" x14ac:dyDescent="0.25">
      <c r="E16" t="s">
        <v>51</v>
      </c>
    </row>
    <row r="17" spans="1:6" x14ac:dyDescent="0.25">
      <c r="E17" t="s">
        <v>52</v>
      </c>
    </row>
    <row r="18" spans="1:6" x14ac:dyDescent="0.25">
      <c r="E18" t="s">
        <v>53</v>
      </c>
    </row>
    <row r="19" spans="1:6" x14ac:dyDescent="0.25">
      <c r="E19" t="s">
        <v>54</v>
      </c>
    </row>
    <row r="23" spans="1:6" x14ac:dyDescent="0.25">
      <c r="A23" s="47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4"/>
      <c r="B35" s="45"/>
      <c r="C35" s="45"/>
      <c r="D35" s="45"/>
      <c r="E35" s="45"/>
      <c r="F35" s="46"/>
    </row>
  </sheetData>
  <sheetProtection algorithmName="SHA-512" hashValue="8wXXjqRGwdDJ7Q8wI9nTXXCNoCJk9mCN4gNzS9ZgAGBXhVxbbCV3XVUXomDVZgU7WqGCnUwi+BS1ddtYHytNuQ==" saltValue="UFPLPjvVgL8IVT5fGi1d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953</vt:i4>
      </vt:variant>
    </vt:vector>
  </HeadingPairs>
  <TitlesOfParts>
    <vt:vector size="954" baseType="lpstr">
      <vt:lpstr>PICKER</vt:lpstr>
      <vt:lpstr>Aarts_Jake</vt:lpstr>
      <vt:lpstr>Abbott_Ryan</vt:lpstr>
      <vt:lpstr>Ablett_Gary</vt:lpstr>
      <vt:lpstr>FWD!Acres_Blake</vt:lpstr>
      <vt:lpstr>Acres_Blake</vt:lpstr>
      <vt:lpstr>Adams_Marcus</vt:lpstr>
      <vt:lpstr>Adams_Taylor</vt:lpstr>
      <vt:lpstr>Ah_Chee_Brendon</vt:lpstr>
      <vt:lpstr>FWD!Ah_Chee_Callum</vt:lpstr>
      <vt:lpstr>Ah_Chee_Callum</vt:lpstr>
      <vt:lpstr>Ahern_Paul</vt:lpstr>
      <vt:lpstr>Ainsworth_Ben</vt:lpstr>
      <vt:lpstr>MID!Aish_James</vt:lpstr>
      <vt:lpstr>Aish_James</vt:lpstr>
      <vt:lpstr>Alabakis_Sam</vt:lpstr>
      <vt:lpstr>Aliir_Aliir</vt:lpstr>
      <vt:lpstr>FWD!Allen_Matthew</vt:lpstr>
      <vt:lpstr>Allen_Matthew</vt:lpstr>
      <vt:lpstr>Allen_Oscar</vt:lpstr>
      <vt:lpstr>Allison_Jacob</vt:lpstr>
      <vt:lpstr>Amartey_Joel</vt:lpstr>
      <vt:lpstr>Ambrose_Patrick</vt:lpstr>
      <vt:lpstr>Amon_Karl</vt:lpstr>
      <vt:lpstr>Anderson_Jed</vt:lpstr>
      <vt:lpstr>Andrews_Harris</vt:lpstr>
      <vt:lpstr>MID!Answerth_Noah</vt:lpstr>
      <vt:lpstr>Answerth_Noah</vt:lpstr>
      <vt:lpstr>Appleby_Flynn</vt:lpstr>
      <vt:lpstr>FWD!Armitage_David</vt:lpstr>
      <vt:lpstr>Armitage_David</vt:lpstr>
      <vt:lpstr>Astbury_David</vt:lpstr>
      <vt:lpstr>Atkins_Rory</vt:lpstr>
      <vt:lpstr>Atkins_Tom</vt:lpstr>
      <vt:lpstr>Atley_Joe</vt:lpstr>
      <vt:lpstr>Atley_Shaun</vt:lpstr>
      <vt:lpstr>Austin_Logan</vt:lpstr>
      <vt:lpstr>Baguley_Mark</vt:lpstr>
      <vt:lpstr>FWD!Bailey_Zac</vt:lpstr>
      <vt:lpstr>Bailey_Zac</vt:lpstr>
      <vt:lpstr>Baker_Liam</vt:lpstr>
      <vt:lpstr>Baker_Oskar</vt:lpstr>
      <vt:lpstr>Ballantyne_Hayden</vt:lpstr>
      <vt:lpstr>Ballard_Charlie</vt:lpstr>
      <vt:lpstr>Ballenden_Connor</vt:lpstr>
      <vt:lpstr>Balta_Noah</vt:lpstr>
      <vt:lpstr>FWD!Banfield_Bailey</vt:lpstr>
      <vt:lpstr>Banfield_Bailey</vt:lpstr>
      <vt:lpstr>Barrass_Tom</vt:lpstr>
      <vt:lpstr>Bastinac_Ryan</vt:lpstr>
      <vt:lpstr>Battle_Josh</vt:lpstr>
      <vt:lpstr>Beams_Dayne</vt:lpstr>
      <vt:lpstr>FWD!Bedford_Toby</vt:lpstr>
      <vt:lpstr>Bedford_Toby</vt:lpstr>
      <vt:lpstr>Begley_Josh</vt:lpstr>
      <vt:lpstr>FWD!Bell_James</vt:lpstr>
      <vt:lpstr>Bell_James</vt:lpstr>
      <vt:lpstr>Bellchambers_Tom</vt:lpstr>
      <vt:lpstr>Bennell_Harley</vt:lpstr>
      <vt:lpstr>Berry_Jarrod</vt:lpstr>
      <vt:lpstr>Berry_Thomas</vt:lpstr>
      <vt:lpstr>Betts_Eddie</vt:lpstr>
      <vt:lpstr>Bewley_Brett</vt:lpstr>
      <vt:lpstr>Bews_Jed</vt:lpstr>
      <vt:lpstr>Billings_Jack</vt:lpstr>
      <vt:lpstr>FWD!Bines_Patrick</vt:lpstr>
      <vt:lpstr>Bines_Patrick</vt:lpstr>
      <vt:lpstr>Birchall_Grant</vt:lpstr>
      <vt:lpstr>Blakely_Connor</vt:lpstr>
      <vt:lpstr>Blakey_Nick</vt:lpstr>
      <vt:lpstr>Blicavs_Mark</vt:lpstr>
      <vt:lpstr>Boak_Travis</vt:lpstr>
      <vt:lpstr>Bolton_Shai</vt:lpstr>
      <vt:lpstr>FWD!Bonar_Aiden</vt:lpstr>
      <vt:lpstr>Bonar_Aiden</vt:lpstr>
      <vt:lpstr>Bonner_Riley</vt:lpstr>
      <vt:lpstr>Bontempelli_Marcus</vt:lpstr>
      <vt:lpstr>FWD!Bosenavulagi_Atu</vt:lpstr>
      <vt:lpstr>Bosenavulagi_Atu</vt:lpstr>
      <vt:lpstr>Bowes__Jack</vt:lpstr>
      <vt:lpstr>FWD!Boyd_Tom</vt:lpstr>
      <vt:lpstr>Boyd_Tom</vt:lpstr>
      <vt:lpstr>Bradke_Austin</vt:lpstr>
      <vt:lpstr>Brand_Kaiden</vt:lpstr>
      <vt:lpstr>Brander_Jarrod</vt:lpstr>
      <vt:lpstr>Brayshaw_Andrew</vt:lpstr>
      <vt:lpstr>Brayshaw_Angus</vt:lpstr>
      <vt:lpstr>Brayshaw_Hamish</vt:lpstr>
      <vt:lpstr>Breust_Luke</vt:lpstr>
      <vt:lpstr>Briggs_Kieren</vt:lpstr>
      <vt:lpstr>Broad_Nathan</vt:lpstr>
      <vt:lpstr>Broadbent_Matthew</vt:lpstr>
      <vt:lpstr>Brodie_Will</vt:lpstr>
      <vt:lpstr>Brooksby_Keegan</vt:lpstr>
      <vt:lpstr>FWD!Broomhead_Tim</vt:lpstr>
      <vt:lpstr>Broomhead_Tim</vt:lpstr>
      <vt:lpstr>Brown_Ben</vt:lpstr>
      <vt:lpstr>Brown_Callum_L</vt:lpstr>
      <vt:lpstr>Brown_Callum_M</vt:lpstr>
      <vt:lpstr>Brown_Luke</vt:lpstr>
      <vt:lpstr>Brown_Mitch</vt:lpstr>
      <vt:lpstr>Brown_Nathan</vt:lpstr>
      <vt:lpstr>Brown_Tyler</vt:lpstr>
      <vt:lpstr>Brownless_Oscar</vt:lpstr>
      <vt:lpstr>Bruce_Josh</vt:lpstr>
      <vt:lpstr>Buckley_Dylan</vt:lpstr>
      <vt:lpstr>FWD!Buckley_Jack</vt:lpstr>
      <vt:lpstr>Buckley_Jack</vt:lpstr>
      <vt:lpstr>Bugg_Tomas</vt:lpstr>
      <vt:lpstr>Buntine_Matt</vt:lpstr>
      <vt:lpstr>FWD!Burgess_Christopher</vt:lpstr>
      <vt:lpstr>Burgess_Christopher</vt:lpstr>
      <vt:lpstr>Burgoyne_Shaun</vt:lpstr>
      <vt:lpstr>Burton_Ryan</vt:lpstr>
      <vt:lpstr>Butler_Dan</vt:lpstr>
      <vt:lpstr>Butters_Zak</vt:lpstr>
      <vt:lpstr>FWD!Butts_Jordan</vt:lpstr>
      <vt:lpstr>Butts_Jordan</vt:lpstr>
      <vt:lpstr>Buzza_Wylie</vt:lpstr>
      <vt:lpstr>Bye</vt:lpstr>
      <vt:lpstr>Byrne_Jones_Darcy</vt:lpstr>
      <vt:lpstr>Bytel_Jack</vt:lpstr>
      <vt:lpstr>Caddy_Josh</vt:lpstr>
      <vt:lpstr>MID!Caldwell_Jye</vt:lpstr>
      <vt:lpstr>Caldwell_Jye</vt:lpstr>
      <vt:lpstr>Cameron_Charlie</vt:lpstr>
      <vt:lpstr>Cameron_Darcy</vt:lpstr>
      <vt:lpstr>FWD!Cameron_Jarrod</vt:lpstr>
      <vt:lpstr>Cameron_Jarrod</vt:lpstr>
      <vt:lpstr>Cameron_Jeremy</vt:lpstr>
      <vt:lpstr>Campbell_Tom</vt:lpstr>
      <vt:lpstr>Carlisle_Jake</vt:lpstr>
      <vt:lpstr>MID!Carter_Jason</vt:lpstr>
      <vt:lpstr>Carter_Jason</vt:lpstr>
      <vt:lpstr>Casboult_Levi</vt:lpstr>
      <vt:lpstr>Castagna_Jason</vt:lpstr>
      <vt:lpstr>Cavarra_Ben</vt:lpstr>
      <vt:lpstr>FWD!Ceglar_Jonathon</vt:lpstr>
      <vt:lpstr>Ceglar_Jonathon</vt:lpstr>
      <vt:lpstr>Cerra_Adam</vt:lpstr>
      <vt:lpstr>Chandler_Kade</vt:lpstr>
      <vt:lpstr>Chol_Mabior</vt:lpstr>
      <vt:lpstr>Christensen_Allen</vt:lpstr>
      <vt:lpstr>Clark_Hunter</vt:lpstr>
      <vt:lpstr>Clark_Jordan</vt:lpstr>
      <vt:lpstr>Clarke_Dylan</vt:lpstr>
      <vt:lpstr>Clarke_Ryan</vt:lpstr>
      <vt:lpstr>Clarke_Zac</vt:lpstr>
      <vt:lpstr>Clavarino_Oscar</vt:lpstr>
      <vt:lpstr>Clurey_Tom</vt:lpstr>
      <vt:lpstr>Cockatoo_Nakia</vt:lpstr>
      <vt:lpstr>Coffield_Nick</vt:lpstr>
      <vt:lpstr>Cole_Thomas</vt:lpstr>
      <vt:lpstr>FWD!Coleman_Jones_Callum</vt:lpstr>
      <vt:lpstr>Coleman_Jones_Callum</vt:lpstr>
      <vt:lpstr>Collier_Dawkins_Riley</vt:lpstr>
      <vt:lpstr>Collins_Sam</vt:lpstr>
      <vt:lpstr>FWD!Colyer_Travis</vt:lpstr>
      <vt:lpstr>Colyer_Travis</vt:lpstr>
      <vt:lpstr>Conca_Reece</vt:lpstr>
      <vt:lpstr>Coniglio_Stephen</vt:lpstr>
      <vt:lpstr>Constable_Charlie</vt:lpstr>
      <vt:lpstr>Corbett_Josh</vt:lpstr>
      <vt:lpstr>Cordy_Zaine</vt:lpstr>
      <vt:lpstr>Corey_Lyons</vt:lpstr>
      <vt:lpstr>Corr_Aidan</vt:lpstr>
      <vt:lpstr>Cotchin_Trent</vt:lpstr>
      <vt:lpstr>Cousins_James</vt:lpstr>
      <vt:lpstr>Cox_Brennan</vt:lpstr>
      <vt:lpstr>Cox_Cedric</vt:lpstr>
      <vt:lpstr>Cox_Mason</vt:lpstr>
      <vt:lpstr>FWD!Cox_Tobin</vt:lpstr>
      <vt:lpstr>Cox_Tobin</vt:lpstr>
      <vt:lpstr>Cripps_Jamie</vt:lpstr>
      <vt:lpstr>Cripps_Patrick</vt:lpstr>
      <vt:lpstr>Crisp_Jack</vt:lpstr>
      <vt:lpstr>Crocker_Ben</vt:lpstr>
      <vt:lpstr>FWD!Crocker_Joel</vt:lpstr>
      <vt:lpstr>Crocker_Joel</vt:lpstr>
      <vt:lpstr>Crossley_Brayden</vt:lpstr>
      <vt:lpstr>Crouch_Brad</vt:lpstr>
      <vt:lpstr>Crouch_Matt</vt:lpstr>
      <vt:lpstr>Crowden_Mitch</vt:lpstr>
      <vt:lpstr>Crozier_Hayden</vt:lpstr>
      <vt:lpstr>Cumming_Isaac</vt:lpstr>
      <vt:lpstr>Cunico_Jordan</vt:lpstr>
      <vt:lpstr>Cuningham_David</vt:lpstr>
      <vt:lpstr>Cunningham_Harry</vt:lpstr>
      <vt:lpstr>Cunnington_Ben</vt:lpstr>
      <vt:lpstr>Curnow_Charlie</vt:lpstr>
      <vt:lpstr>Curnow_Ed</vt:lpstr>
      <vt:lpstr>Cutler_Tom</vt:lpstr>
      <vt:lpstr>FWD!Dahlhaus_Luke</vt:lpstr>
      <vt:lpstr>Dahlhaus_Luke</vt:lpstr>
      <vt:lpstr>Daicos_Josh</vt:lpstr>
      <vt:lpstr>FWD!Dale_Bailey</vt:lpstr>
      <vt:lpstr>Dale_Bailey</vt:lpstr>
      <vt:lpstr>Dangerfield__Patrick__GEE</vt:lpstr>
      <vt:lpstr>FWD!Dangerfield_Patrick</vt:lpstr>
      <vt:lpstr>Dangerfield_Patrick</vt:lpstr>
      <vt:lpstr>FWD!Daniel_Caleb</vt:lpstr>
      <vt:lpstr>Daniel_Caleb</vt:lpstr>
      <vt:lpstr>Daniels_Brent</vt:lpstr>
      <vt:lpstr>Daniher_Joe</vt:lpstr>
      <vt:lpstr>Darcy_Sean</vt:lpstr>
      <vt:lpstr>Darling_Jack</vt:lpstr>
      <vt:lpstr>Davies_Uniake_Luke</vt:lpstr>
      <vt:lpstr>Davis_Ben</vt:lpstr>
      <vt:lpstr>Davis_Phil</vt:lpstr>
      <vt:lpstr>Daw_Majak</vt:lpstr>
      <vt:lpstr>Dawson_Jacob</vt:lpstr>
      <vt:lpstr>Dawson_Jordan</vt:lpstr>
      <vt:lpstr>Day_Sam</vt:lpstr>
      <vt:lpstr>de_Boer_Matt</vt:lpstr>
      <vt:lpstr>De_Goey_Jordan</vt:lpstr>
      <vt:lpstr>FWD!De_Koning_Tom</vt:lpstr>
      <vt:lpstr>De_Koning_Tom</vt:lpstr>
      <vt:lpstr>Dea_Matt</vt:lpstr>
      <vt:lpstr>DEFENDER</vt:lpstr>
      <vt:lpstr>DEFoptions</vt:lpstr>
      <vt:lpstr>Deledio_Brett</vt:lpstr>
      <vt:lpstr>Dickson_Tory</vt:lpstr>
      <vt:lpstr>Dixon_Charlie</vt:lpstr>
      <vt:lpstr>Dixon_Hugh</vt:lpstr>
      <vt:lpstr>Docherty_Sam</vt:lpstr>
      <vt:lpstr>Doedee_Tom</vt:lpstr>
      <vt:lpstr>FWD!Dow_Paddy</vt:lpstr>
      <vt:lpstr>Dow_Paddy</vt:lpstr>
      <vt:lpstr>Draper_Sam</vt:lpstr>
      <vt:lpstr>FWD!Drew_Willem</vt:lpstr>
      <vt:lpstr>Drew_Willem</vt:lpstr>
      <vt:lpstr>Drop_down_selections</vt:lpstr>
      <vt:lpstr>Duggan_Liam</vt:lpstr>
      <vt:lpstr>Duman_Taylin</vt:lpstr>
      <vt:lpstr>Dumont_Trent</vt:lpstr>
      <vt:lpstr>Duncan_Mitch</vt:lpstr>
      <vt:lpstr>FWD!Dunkley_Josh</vt:lpstr>
      <vt:lpstr>Dunkley_Josh</vt:lpstr>
      <vt:lpstr>Dunn_Lynden</vt:lpstr>
      <vt:lpstr>Dunstan_Luke</vt:lpstr>
      <vt:lpstr>Durdin_Sam</vt:lpstr>
      <vt:lpstr>Duryea_Taylor</vt:lpstr>
      <vt:lpstr>DEF!Duursma_Xavier</vt:lpstr>
      <vt:lpstr>Duursma_Xavier</vt:lpstr>
      <vt:lpstr>Eagles_Matt</vt:lpstr>
      <vt:lpstr>Ebert_Brad</vt:lpstr>
      <vt:lpstr>Edwards_Harry</vt:lpstr>
      <vt:lpstr>FWD!Edwards_Shane</vt:lpstr>
      <vt:lpstr>Edwards_Shane</vt:lpstr>
      <vt:lpstr>Eggmolesse_Smith_Derek</vt:lpstr>
      <vt:lpstr>Elliott_Jamie</vt:lpstr>
      <vt:lpstr>Ellis_Brandon</vt:lpstr>
      <vt:lpstr>DEF!Ellis_Corey</vt:lpstr>
      <vt:lpstr>Ellis_Corey</vt:lpstr>
      <vt:lpstr>Ellis_Yolmen_Cam</vt:lpstr>
      <vt:lpstr>English_Luke</vt:lpstr>
      <vt:lpstr>English_Tim</vt:lpstr>
      <vt:lpstr>Fantasia_Orazio</vt:lpstr>
      <vt:lpstr>Farrell_Kane</vt:lpstr>
      <vt:lpstr>Fasolo_Alex</vt:lpstr>
      <vt:lpstr>Finlayson_Jeremy</vt:lpstr>
      <vt:lpstr>Fiorini_Brayden</vt:lpstr>
      <vt:lpstr>FWD!Fisher_Zac</vt:lpstr>
      <vt:lpstr>Fisher_Zac</vt:lpstr>
      <vt:lpstr>Florent_Oliver</vt:lpstr>
      <vt:lpstr>Flynn_Matthew</vt:lpstr>
      <vt:lpstr>Fogarty_Darcy</vt:lpstr>
      <vt:lpstr>Fogarty_Lachie</vt:lpstr>
      <vt:lpstr>Foley_Luke</vt:lpstr>
      <vt:lpstr>Foot_Zac</vt:lpstr>
      <vt:lpstr>Fort_Darcy</vt:lpstr>
      <vt:lpstr>FORWARD</vt:lpstr>
      <vt:lpstr>FWD!Fox_Robbie</vt:lpstr>
      <vt:lpstr>Fox_Robbie</vt:lpstr>
      <vt:lpstr>Frampton_Billy</vt:lpstr>
      <vt:lpstr>Francis_Aaron</vt:lpstr>
      <vt:lpstr>Franklin_Lance</vt:lpstr>
      <vt:lpstr>Frawley_James</vt:lpstr>
      <vt:lpstr>MID!Frederick_Martin</vt:lpstr>
      <vt:lpstr>Frederick_Martin</vt:lpstr>
      <vt:lpstr>Fritsch_Bayley</vt:lpstr>
      <vt:lpstr>Frost_Sam</vt:lpstr>
      <vt:lpstr>Fullarton_Thomas</vt:lpstr>
      <vt:lpstr>FWDoptions</vt:lpstr>
      <vt:lpstr>Fyfe_Nat</vt:lpstr>
      <vt:lpstr>Gaff_Andrew</vt:lpstr>
      <vt:lpstr>Gallucci_Jordan</vt:lpstr>
      <vt:lpstr>Gardiner_Darcy</vt:lpstr>
      <vt:lpstr>Garlett_Jarrod</vt:lpstr>
      <vt:lpstr>Garlett_Jeff</vt:lpstr>
      <vt:lpstr>Garner_Joel</vt:lpstr>
      <vt:lpstr>Garner_Taylor</vt:lpstr>
      <vt:lpstr>Garthwaite_Ryan</vt:lpstr>
      <vt:lpstr>Gawn_Max</vt:lpstr>
      <vt:lpstr>Geary_Jarryn</vt:lpstr>
      <vt:lpstr>Gibbs_Bryce</vt:lpstr>
      <vt:lpstr>Giro_Stefan</vt:lpstr>
      <vt:lpstr>Glass_Conor</vt:lpstr>
      <vt:lpstr>Gleeson_Martin</vt:lpstr>
      <vt:lpstr>Goddard_Hugh</vt:lpstr>
      <vt:lpstr>Golds_Will</vt:lpstr>
      <vt:lpstr>Goldsack_Tyson</vt:lpstr>
      <vt:lpstr>Goldstein_Todd</vt:lpstr>
      <vt:lpstr>Gowers_Billy</vt:lpstr>
      <vt:lpstr>Gown_Noah</vt:lpstr>
      <vt:lpstr>RUC!Graham_Caleb</vt:lpstr>
      <vt:lpstr>Graham_Caleb</vt:lpstr>
      <vt:lpstr>Graham_Jack</vt:lpstr>
      <vt:lpstr>FWD!Gray_Robbie</vt:lpstr>
      <vt:lpstr>Gray_Robbie</vt:lpstr>
      <vt:lpstr>Gray_Sam</vt:lpstr>
      <vt:lpstr>MID!Greaves_Damon</vt:lpstr>
      <vt:lpstr>Greaves_Damon</vt:lpstr>
      <vt:lpstr>Greene_Fergus</vt:lpstr>
      <vt:lpstr>Greene_Toby</vt:lpstr>
      <vt:lpstr>Greenwood_Hugh</vt:lpstr>
      <vt:lpstr>Greenwood_Levi</vt:lpstr>
      <vt:lpstr>Gresham_Jade</vt:lpstr>
      <vt:lpstr>Grigg_Shaun</vt:lpstr>
      <vt:lpstr>Grimes_Dylan</vt:lpstr>
      <vt:lpstr>Grundy_Brodie</vt:lpstr>
      <vt:lpstr>Grundy_Heath</vt:lpstr>
      <vt:lpstr>Grundy_Riley</vt:lpstr>
      <vt:lpstr>Guelfi_Matt</vt:lpstr>
      <vt:lpstr>Gunston_Jack</vt:lpstr>
      <vt:lpstr>Guthrie_Cameron</vt:lpstr>
      <vt:lpstr>Guthrie_Zach</vt:lpstr>
      <vt:lpstr>Hall_Aaron</vt:lpstr>
      <vt:lpstr>Ham_Brayden</vt:lpstr>
      <vt:lpstr>Hamill_William</vt:lpstr>
      <vt:lpstr>Hamling_Joel</vt:lpstr>
      <vt:lpstr>Hanley_Pearce</vt:lpstr>
      <vt:lpstr>Hannan_Mitch</vt:lpstr>
      <vt:lpstr>Hannebery_Dan</vt:lpstr>
      <vt:lpstr>Hanrahan_Oliver</vt:lpstr>
      <vt:lpstr>Harbrow_Jarrod</vt:lpstr>
      <vt:lpstr>Hardwick_Blake</vt:lpstr>
      <vt:lpstr>Harmes_James</vt:lpstr>
      <vt:lpstr>Hartigan_Kyle</vt:lpstr>
      <vt:lpstr>Hartlett_Hamish</vt:lpstr>
      <vt:lpstr>Hartley_Michael</vt:lpstr>
      <vt:lpstr>Hately_Jackson</vt:lpstr>
      <vt:lpstr>Hawkins_Tom</vt:lpstr>
      <vt:lpstr>FWD!Hayden_Kyron</vt:lpstr>
      <vt:lpstr>Hayden_Kyron</vt:lpstr>
      <vt:lpstr>Hayes_Sam</vt:lpstr>
      <vt:lpstr>Hayes_Will</vt:lpstr>
      <vt:lpstr>Haynes_Nick</vt:lpstr>
      <vt:lpstr>Hayward_Will</vt:lpstr>
      <vt:lpstr>FWD!Heeney_Isaac</vt:lpstr>
      <vt:lpstr>Heeney_Isaac</vt:lpstr>
      <vt:lpstr>Henderson_Lachie</vt:lpstr>
      <vt:lpstr>Henderson_Ricky</vt:lpstr>
      <vt:lpstr>Henry_Jack</vt:lpstr>
      <vt:lpstr>Heppell_Dyson</vt:lpstr>
      <vt:lpstr>FWD!Heron_Jacob</vt:lpstr>
      <vt:lpstr>Heron_Jacob</vt:lpstr>
      <vt:lpstr>Hewett_Cameron</vt:lpstr>
      <vt:lpstr>Hewett_George</vt:lpstr>
      <vt:lpstr>Hibberd_Michael</vt:lpstr>
      <vt:lpstr>Hickey_Tom</vt:lpstr>
      <vt:lpstr>Higgins_Jack</vt:lpstr>
      <vt:lpstr>Higgins_Shaun</vt:lpstr>
      <vt:lpstr>Hill_Bradley</vt:lpstr>
      <vt:lpstr>FWD!Hill_Ian</vt:lpstr>
      <vt:lpstr>Hill_Ian</vt:lpstr>
      <vt:lpstr>Hill_Stephen</vt:lpstr>
      <vt:lpstr>Himmelberg_Elliott</vt:lpstr>
      <vt:lpstr>Himmelberg_Harry</vt:lpstr>
      <vt:lpstr>Hind_Nick</vt:lpstr>
      <vt:lpstr>Hinge_Mitchell</vt:lpstr>
      <vt:lpstr>Hipwood_Eric</vt:lpstr>
      <vt:lpstr>Hodge_Luke</vt:lpstr>
      <vt:lpstr>Hogan_Jesse</vt:lpstr>
      <vt:lpstr>Holman_Nick</vt:lpstr>
      <vt:lpstr>Hombsch_Jack</vt:lpstr>
      <vt:lpstr>Hooker_Cale</vt:lpstr>
      <vt:lpstr>Hopper_Jacob</vt:lpstr>
      <vt:lpstr>Hore_Marty</vt:lpstr>
      <vt:lpstr>Horlin_Smith_George</vt:lpstr>
      <vt:lpstr>Hoskin_Elliott_Will</vt:lpstr>
      <vt:lpstr>Houlahan_Jordan</vt:lpstr>
      <vt:lpstr>Houli_Bachar</vt:lpstr>
      <vt:lpstr>Houston_Dan</vt:lpstr>
      <vt:lpstr>Howard_Dougal</vt:lpstr>
      <vt:lpstr>Howe_Daniel</vt:lpstr>
      <vt:lpstr>Howe_Jeremy</vt:lpstr>
      <vt:lpstr>Hrovat_Nathan</vt:lpstr>
      <vt:lpstr>Hughes_Ethan</vt:lpstr>
      <vt:lpstr>Hunt_Jayden</vt:lpstr>
      <vt:lpstr>Hunter_Lachie</vt:lpstr>
      <vt:lpstr>Hunter_Paul</vt:lpstr>
      <vt:lpstr>Hurley_Michael</vt:lpstr>
      <vt:lpstr>Hurn_Shannon</vt:lpstr>
      <vt:lpstr>Hutchings_Mark</vt:lpstr>
      <vt:lpstr>FWD!Idun_Connor</vt:lpstr>
      <vt:lpstr>Idun_Connor</vt:lpstr>
      <vt:lpstr>FWD!Impey_Jarman</vt:lpstr>
      <vt:lpstr>Impey_Jarman</vt:lpstr>
      <vt:lpstr>FWD!Jack_Kieren</vt:lpstr>
      <vt:lpstr>Jack_Kieren</vt:lpstr>
      <vt:lpstr>Jacobs_Ben</vt:lpstr>
      <vt:lpstr>Jacobs_Sam</vt:lpstr>
      <vt:lpstr>FWD!Jarvis_Ben</vt:lpstr>
      <vt:lpstr>Jarvis_Ben</vt:lpstr>
      <vt:lpstr>Jenkins_Josh</vt:lpstr>
      <vt:lpstr>Jetta_Lewis</vt:lpstr>
      <vt:lpstr>Jetta_Neville</vt:lpstr>
      <vt:lpstr>Jiang_Changkuoth</vt:lpstr>
      <vt:lpstr>Johannisen_Jason</vt:lpstr>
      <vt:lpstr>Johnson_Aidyn</vt:lpstr>
      <vt:lpstr>Jok_Thomas</vt:lpstr>
      <vt:lpstr>Jonas_Tom</vt:lpstr>
      <vt:lpstr>Jones_Chayce</vt:lpstr>
      <vt:lpstr>Jones_Harrison</vt:lpstr>
      <vt:lpstr>Jones_Jamaine</vt:lpstr>
      <vt:lpstr>Jones_Liam</vt:lpstr>
      <vt:lpstr>Jones_Nathan</vt:lpstr>
      <vt:lpstr>FWD!Jones_Scott</vt:lpstr>
      <vt:lpstr>Jones_Scott</vt:lpstr>
      <vt:lpstr>Jones_Zak</vt:lpstr>
      <vt:lpstr>FWD!Jong_Lin</vt:lpstr>
      <vt:lpstr>Jong_Lin</vt:lpstr>
      <vt:lpstr>MID!Jordon_James</vt:lpstr>
      <vt:lpstr>Jordon_James</vt:lpstr>
      <vt:lpstr>Joyce_Darragh</vt:lpstr>
      <vt:lpstr>Joyce_Jesse</vt:lpstr>
      <vt:lpstr>Joyce_Tom</vt:lpstr>
      <vt:lpstr>FWD!Keane_Mark</vt:lpstr>
      <vt:lpstr>Keane_Mark</vt:lpstr>
      <vt:lpstr>Keath_Alex</vt:lpstr>
      <vt:lpstr>Keays_Ben</vt:lpstr>
      <vt:lpstr>Keeffe_Lachlan</vt:lpstr>
      <vt:lpstr>Keilty_Declan</vt:lpstr>
      <vt:lpstr>Kelly_Jake</vt:lpstr>
      <vt:lpstr>Kelly_Josh</vt:lpstr>
      <vt:lpstr>FWD!Kelly_Tim</vt:lpstr>
      <vt:lpstr>Kelly_Tim</vt:lpstr>
      <vt:lpstr>Kelly_Will</vt:lpstr>
      <vt:lpstr>Kennedy_Adam</vt:lpstr>
      <vt:lpstr>Kennedy_Harris_Jay</vt:lpstr>
      <vt:lpstr>Kennedy_Josh_J</vt:lpstr>
      <vt:lpstr>Kennedy_Josh_P</vt:lpstr>
      <vt:lpstr>Kennedy_Matthew</vt:lpstr>
      <vt:lpstr>Kennerley_Jacob</vt:lpstr>
      <vt:lpstr>Kent_Dean</vt:lpstr>
      <vt:lpstr>Kerr_Pat</vt:lpstr>
      <vt:lpstr>Kersten_Shane</vt:lpstr>
      <vt:lpstr>Khamis_Buku</vt:lpstr>
      <vt:lpstr>King_Ben</vt:lpstr>
      <vt:lpstr>King_Max</vt:lpstr>
      <vt:lpstr>FWD!Knight_Riley</vt:lpstr>
      <vt:lpstr>Knight_Riley</vt:lpstr>
      <vt:lpstr>Kolodjashnij_Jake</vt:lpstr>
      <vt:lpstr>Kolodjashnij_Kade</vt:lpstr>
      <vt:lpstr>DEF!Koschitzke_Jacob</vt:lpstr>
      <vt:lpstr>Koschitzke_Jacob</vt:lpstr>
      <vt:lpstr>Kreuger_Nathan</vt:lpstr>
      <vt:lpstr>Kreuzer_Matthew</vt:lpstr>
      <vt:lpstr>Ladhams_Peter</vt:lpstr>
      <vt:lpstr>Laird_Rory</vt:lpstr>
      <vt:lpstr>Lambert_Kane</vt:lpstr>
      <vt:lpstr>Landon_Tom</vt:lpstr>
      <vt:lpstr>FWD!Lang_Darcy</vt:lpstr>
      <vt:lpstr>Lang_Darcy</vt:lpstr>
      <vt:lpstr>Langdon_Ed</vt:lpstr>
      <vt:lpstr>Langdon_Zac</vt:lpstr>
      <vt:lpstr>FWD!Langford_Kyle</vt:lpstr>
      <vt:lpstr>Langford_Kyle</vt:lpstr>
      <vt:lpstr>FWD!Langlands_Doulton</vt:lpstr>
      <vt:lpstr>Langlands_Doulton</vt:lpstr>
      <vt:lpstr>Larkey_Nick</vt:lpstr>
      <vt:lpstr>Lavender_Luke</vt:lpstr>
      <vt:lpstr>Laverde_Jayden</vt:lpstr>
      <vt:lpstr>Lebois_Kym</vt:lpstr>
      <vt:lpstr>Lemmens_Sean</vt:lpstr>
      <vt:lpstr>Leslie_Jack</vt:lpstr>
      <vt:lpstr>Lester_Ryan</vt:lpstr>
      <vt:lpstr>Lever_Jake</vt:lpstr>
      <vt:lpstr>Lewis_Jordan</vt:lpstr>
      <vt:lpstr>Lewis_Mitch</vt:lpstr>
      <vt:lpstr>Liberatore_Tom</vt:lpstr>
      <vt:lpstr>Lienert_Jarrod</vt:lpstr>
      <vt:lpstr>FWD!Ling_Matthew</vt:lpstr>
      <vt:lpstr>Ling_Matthew</vt:lpstr>
      <vt:lpstr>FWD!Lipinski_Patrick</vt:lpstr>
      <vt:lpstr>Lipinski_Patrick</vt:lpstr>
      <vt:lpstr>Lloyd__Jake__582_700__Avg._112.0_DEF__SYD__Bye</vt:lpstr>
      <vt:lpstr>Lloyd_Daniel</vt:lpstr>
      <vt:lpstr>Lloyd_Jake</vt:lpstr>
      <vt:lpstr>Lloyd_Sam</vt:lpstr>
      <vt:lpstr>FWD!Lobb_Rory</vt:lpstr>
      <vt:lpstr>Lobb_Rory</vt:lpstr>
      <vt:lpstr>Lobbe_Matthew</vt:lpstr>
      <vt:lpstr>Logue_Griffin</vt:lpstr>
      <vt:lpstr>Long_Ben</vt:lpstr>
      <vt:lpstr>Long_Jake</vt:lpstr>
      <vt:lpstr>Longer_Billy</vt:lpstr>
      <vt:lpstr>Lonie_Jack</vt:lpstr>
      <vt:lpstr>Lukosius_Jack</vt:lpstr>
      <vt:lpstr>FWD!Lycett_Scott</vt:lpstr>
      <vt:lpstr>Lycett_Scott</vt:lpstr>
      <vt:lpstr>FWD!Lynch_Brad</vt:lpstr>
      <vt:lpstr>Lynch_Brad</vt:lpstr>
      <vt:lpstr>Lynch_Max</vt:lpstr>
      <vt:lpstr>Lynch_Tom</vt:lpstr>
      <vt:lpstr>Lynch_Tom_J</vt:lpstr>
      <vt:lpstr>Lyons_Jarryd</vt:lpstr>
      <vt:lpstr>Mackay_David</vt:lpstr>
      <vt:lpstr>Macmillan_Jamie</vt:lpstr>
      <vt:lpstr>MacPherson_Darcy</vt:lpstr>
      <vt:lpstr>Macrae_Jack</vt:lpstr>
      <vt:lpstr>Macreadie_Harrison</vt:lpstr>
      <vt:lpstr>Madden_James</vt:lpstr>
      <vt:lpstr>Madgen_Jack</vt:lpstr>
      <vt:lpstr>Maibaum_Jack</vt:lpstr>
      <vt:lpstr>Marchbank_Caleb</vt:lpstr>
      <vt:lpstr>Markov_Oleg</vt:lpstr>
      <vt:lpstr>Marshall_Rowan</vt:lpstr>
      <vt:lpstr>Marshall_Todd</vt:lpstr>
      <vt:lpstr>Martin_Dustin</vt:lpstr>
      <vt:lpstr>FWD!Martin_Jack</vt:lpstr>
      <vt:lpstr>Martin_Jack</vt:lpstr>
      <vt:lpstr>Martin_Stefan</vt:lpstr>
      <vt:lpstr>Masten_Chris</vt:lpstr>
      <vt:lpstr>Matera_Brandon</vt:lpstr>
      <vt:lpstr>FWD!Mathieson_Rhys</vt:lpstr>
      <vt:lpstr>Mathieson_Rhys</vt:lpstr>
      <vt:lpstr>May_Steven</vt:lpstr>
      <vt:lpstr>Mayes_Sam</vt:lpstr>
      <vt:lpstr>Maynard_Brayden</vt:lpstr>
      <vt:lpstr>Maynard_Corey</vt:lpstr>
      <vt:lpstr>Mayne_Chris</vt:lpstr>
      <vt:lpstr>McAdam_Shane</vt:lpstr>
      <vt:lpstr>McCarthy_Cam</vt:lpstr>
      <vt:lpstr>McCarthy_Lincoln</vt:lpstr>
      <vt:lpstr>McCartin_Paddy</vt:lpstr>
      <vt:lpstr>McCartin_Tom</vt:lpstr>
      <vt:lpstr>McD_Tipungwuti_Anthony</vt:lpstr>
      <vt:lpstr>McDonald_Luke</vt:lpstr>
      <vt:lpstr>McDonald_Oscar</vt:lpstr>
      <vt:lpstr>McDonald_Tom</vt:lpstr>
      <vt:lpstr>McEvoy_Ben</vt:lpstr>
      <vt:lpstr>FWD!McFadyen_Connor</vt:lpstr>
      <vt:lpstr>McFadyen_Connor</vt:lpstr>
      <vt:lpstr>McGovern_Jeremy</vt:lpstr>
      <vt:lpstr>McGovern_Mitch</vt:lpstr>
      <vt:lpstr>DEF!McGrath_Andrew</vt:lpstr>
      <vt:lpstr>McGrath_Andrew</vt:lpstr>
      <vt:lpstr>FWD!McHenry_Ned</vt:lpstr>
      <vt:lpstr>McHenry_Ned</vt:lpstr>
      <vt:lpstr>McInerney_Justin</vt:lpstr>
      <vt:lpstr>McInerney_Oscar</vt:lpstr>
      <vt:lpstr>McInnes_Fraser</vt:lpstr>
      <vt:lpstr>McIntosh_Kamdyn</vt:lpstr>
      <vt:lpstr>McKay_Ben</vt:lpstr>
      <vt:lpstr>McKay_Harry</vt:lpstr>
      <vt:lpstr>McKenna_Conor</vt:lpstr>
      <vt:lpstr>McKenzie_Daniel</vt:lpstr>
      <vt:lpstr>MID!McKenzie_Tom</vt:lpstr>
      <vt:lpstr>McKenzie_Tom</vt:lpstr>
      <vt:lpstr>McKenzie_Trent</vt:lpstr>
      <vt:lpstr>McKernan_Shaun</vt:lpstr>
      <vt:lpstr>FWD!McLean_Toby</vt:lpstr>
      <vt:lpstr>McLean_Toby</vt:lpstr>
      <vt:lpstr>McLennan_Jez</vt:lpstr>
      <vt:lpstr>McLuggage_Hugh</vt:lpstr>
      <vt:lpstr>McNiece_Ben</vt:lpstr>
      <vt:lpstr>McPherson_Andrew</vt:lpstr>
      <vt:lpstr>McStay_Daniel</vt:lpstr>
      <vt:lpstr>McVeigh_Jarrad</vt:lpstr>
      <vt:lpstr>Meek_Lloyd</vt:lpstr>
      <vt:lpstr>Melican_Lewis</vt:lpstr>
      <vt:lpstr>Melksham_Jake</vt:lpstr>
      <vt:lpstr>Membrey_Tim</vt:lpstr>
      <vt:lpstr>Menadue_Connor</vt:lpstr>
      <vt:lpstr>FWD!Menegola_Sam</vt:lpstr>
      <vt:lpstr>Menegola_Sam</vt:lpstr>
      <vt:lpstr>Menzel_Daniel</vt:lpstr>
      <vt:lpstr>Merrett_Zach</vt:lpstr>
      <vt:lpstr>MIDFIELDER</vt:lpstr>
      <vt:lpstr>MIDoptions</vt:lpstr>
      <vt:lpstr>Miers_Gryan</vt:lpstr>
      <vt:lpstr>Mihocek_Brodie</vt:lpstr>
      <vt:lpstr>Milera_Wayne</vt:lpstr>
      <vt:lpstr>Miles_Anthony</vt:lpstr>
      <vt:lpstr>Miles_Teia</vt:lpstr>
      <vt:lpstr>Miller_Ben</vt:lpstr>
      <vt:lpstr>Miller_Touk</vt:lpstr>
      <vt:lpstr>Mills_Callum</vt:lpstr>
      <vt:lpstr>Minchington_Darren</vt:lpstr>
      <vt:lpstr>Mirra_David</vt:lpstr>
      <vt:lpstr>Mitchell_Tom</vt:lpstr>
      <vt:lpstr>Mohr_Tim</vt:lpstr>
      <vt:lpstr>Moore_Callum</vt:lpstr>
      <vt:lpstr>DEF!Moore_Darcy</vt:lpstr>
      <vt:lpstr>Moore_Darcy</vt:lpstr>
      <vt:lpstr>Moore_Dylan</vt:lpstr>
      <vt:lpstr>Morris_Dale</vt:lpstr>
      <vt:lpstr>FWD!Morrison_Harry</vt:lpstr>
      <vt:lpstr>Morrison_Harry</vt:lpstr>
      <vt:lpstr>FWD!Mosquito_Irving</vt:lpstr>
      <vt:lpstr>Mosquito_Irving</vt:lpstr>
      <vt:lpstr>FWD!Motlop_Steven</vt:lpstr>
      <vt:lpstr>Motlop_Steven</vt:lpstr>
      <vt:lpstr>Mumford_Shane</vt:lpstr>
      <vt:lpstr>FWD!Mundy_David</vt:lpstr>
      <vt:lpstr>Mundy_David</vt:lpstr>
      <vt:lpstr>Murdoch_Jordan</vt:lpstr>
      <vt:lpstr>Murphy_Lachlan</vt:lpstr>
      <vt:lpstr>Murphy_Marc</vt:lpstr>
      <vt:lpstr>Murphy_Nathan</vt:lpstr>
      <vt:lpstr>Murphy_Red_Og</vt:lpstr>
      <vt:lpstr>Murphy_Tom</vt:lpstr>
      <vt:lpstr>Murray_Sam</vt:lpstr>
      <vt:lpstr>Mutch_Kobe</vt:lpstr>
      <vt:lpstr>Mutimer_Kurt</vt:lpstr>
      <vt:lpstr>Myers_David</vt:lpstr>
      <vt:lpstr>Mynott_Trent</vt:lpstr>
      <vt:lpstr>Naish_Patrick</vt:lpstr>
      <vt:lpstr>Naismith_Sam</vt:lpstr>
      <vt:lpstr>Naitanui_Nic</vt:lpstr>
      <vt:lpstr>Nankervis_Toby</vt:lpstr>
      <vt:lpstr>Narkle_Quinton</vt:lpstr>
      <vt:lpstr>Nash_Conor</vt:lpstr>
      <vt:lpstr>Naughton_Aaron</vt:lpstr>
      <vt:lpstr>Neal_Bullen_Alex</vt:lpstr>
      <vt:lpstr>Neale_Lachie</vt:lpstr>
      <vt:lpstr>Nelson_Jackson</vt:lpstr>
      <vt:lpstr>Newman_Nic</vt:lpstr>
      <vt:lpstr>FWD!Newnes_Jack</vt:lpstr>
      <vt:lpstr>Newnes_Jack</vt:lpstr>
      <vt:lpstr>Nicholls_Tom</vt:lpstr>
      <vt:lpstr>Nietschke_Aaron</vt:lpstr>
      <vt:lpstr>North_Tom</vt:lpstr>
      <vt:lpstr>FWD!Nutting_Connor</vt:lpstr>
      <vt:lpstr>Nutting_Connor</vt:lpstr>
      <vt:lpstr>Nyhuis_Ryan</vt:lpstr>
      <vt:lpstr>OBrien_Lochie</vt:lpstr>
      <vt:lpstr>Obrien_Reilly</vt:lpstr>
      <vt:lpstr>OBrien_Tim</vt:lpstr>
      <vt:lpstr>OConnor_Mark</vt:lpstr>
      <vt:lpstr>Odwyer_Finbar</vt:lpstr>
      <vt:lpstr>Ohalloran_Xavier</vt:lpstr>
      <vt:lpstr>FWD!Okunbor_Stefan</vt:lpstr>
      <vt:lpstr>Okunbor_Stefan</vt:lpstr>
      <vt:lpstr>Oliver_Clayton</vt:lpstr>
      <vt:lpstr>Omeara_Jaeger</vt:lpstr>
      <vt:lpstr>Oniell_Xavier</vt:lpstr>
      <vt:lpstr>ORiordan_Colin</vt:lpstr>
      <vt:lpstr>Otten_Andy</vt:lpstr>
      <vt:lpstr>FWD!Owies_Matthew</vt:lpstr>
      <vt:lpstr>Owies_Matthew</vt:lpstr>
      <vt:lpstr>Papley_Tom</vt:lpstr>
      <vt:lpstr>Parfitt_Brandan</vt:lpstr>
      <vt:lpstr>FWD!Parish_Darcy</vt:lpstr>
      <vt:lpstr>Parish_Darcy</vt:lpstr>
      <vt:lpstr>Parker_Luke</vt:lpstr>
      <vt:lpstr>Parker_Matthew</vt:lpstr>
      <vt:lpstr>Parsons_James</vt:lpstr>
      <vt:lpstr>FWD!Patmore_Jake</vt:lpstr>
      <vt:lpstr>Patmore_Jake</vt:lpstr>
      <vt:lpstr>Paton_Ben</vt:lpstr>
      <vt:lpstr>FWD!Patton_Jonathon</vt:lpstr>
      <vt:lpstr>Patton_Jonathon</vt:lpstr>
      <vt:lpstr>Payne_Jack</vt:lpstr>
      <vt:lpstr>Pearce_Alex</vt:lpstr>
      <vt:lpstr>Pendlebury_Scott</vt:lpstr>
      <vt:lpstr>Perryman_Harry</vt:lpstr>
      <vt:lpstr>FWD!Petracca_Christian</vt:lpstr>
      <vt:lpstr>Petracca_Christian</vt:lpstr>
      <vt:lpstr>Petrevski_Seton_Sam</vt:lpstr>
      <vt:lpstr>Petruccelle_Jack</vt:lpstr>
      <vt:lpstr>Petty_Harrison</vt:lpstr>
      <vt:lpstr>Phillips_Andrew</vt:lpstr>
      <vt:lpstr>Phillips_Ed</vt:lpstr>
      <vt:lpstr>Phillips_Tom</vt:lpstr>
      <vt:lpstr>Picken_Liam</vt:lpstr>
      <vt:lpstr>Pickett_Jarrod</vt:lpstr>
      <vt:lpstr>Pierce_Lewis</vt:lpstr>
      <vt:lpstr>Pink_Toby</vt:lpstr>
      <vt:lpstr>Pittard_Jasper</vt:lpstr>
      <vt:lpstr>Pittonet_Marc</vt:lpstr>
      <vt:lpstr>Plowman_Lachie</vt:lpstr>
      <vt:lpstr>Poholke_Myles</vt:lpstr>
      <vt:lpstr>Polec_Jared</vt:lpstr>
      <vt:lpstr>Polson_Cameron</vt:lpstr>
      <vt:lpstr>Porter_Callum</vt:lpstr>
      <vt:lpstr>Position</vt:lpstr>
      <vt:lpstr>Powell_Pepper_Sam</vt:lpstr>
      <vt:lpstr>Powell_Wil</vt:lpstr>
      <vt:lpstr>Prestia_Dion</vt:lpstr>
      <vt:lpstr>Preuss_Braydon</vt:lpstr>
      <vt:lpstr>Pudney_Kai</vt:lpstr>
      <vt:lpstr>Puopolo_Paul</vt:lpstr>
      <vt:lpstr>Quaynor_Isaac</vt:lpstr>
      <vt:lpstr>Rampe_Dane</vt:lpstr>
      <vt:lpstr>Rance_Alex</vt:lpstr>
      <vt:lpstr>Rankine_Izak</vt:lpstr>
      <vt:lpstr>Ratugolea_Esava</vt:lpstr>
      <vt:lpstr>Rayner_Cameron</vt:lpstr>
      <vt:lpstr>Redden_Jack</vt:lpstr>
      <vt:lpstr>Redman_Mason</vt:lpstr>
      <vt:lpstr>Reid_Ben</vt:lpstr>
      <vt:lpstr>Reid_Sam</vt:lpstr>
      <vt:lpstr>FWD!Reid_Sam_J</vt:lpstr>
      <vt:lpstr>Reid_Sam_J</vt:lpstr>
      <vt:lpstr>Reynolds_Harry</vt:lpstr>
      <vt:lpstr>FWD!Riach_Brodie</vt:lpstr>
      <vt:lpstr>Riach_Brodie</vt:lpstr>
      <vt:lpstr>Rice_Bailey</vt:lpstr>
      <vt:lpstr>Rich_Daniel</vt:lpstr>
      <vt:lpstr>FWD!Richard_Douglas</vt:lpstr>
      <vt:lpstr>Richard_Douglas</vt:lpstr>
      <vt:lpstr>Richards_Ed</vt:lpstr>
      <vt:lpstr>Ridley_Jordan</vt:lpstr>
      <vt:lpstr>Riewoldt_Jack</vt:lpstr>
      <vt:lpstr>Rioli_Daniel</vt:lpstr>
      <vt:lpstr>Rioli_Willie</vt:lpstr>
      <vt:lpstr>Rischitelli_Michael</vt:lpstr>
      <vt:lpstr>Roberton_Dylan</vt:lpstr>
      <vt:lpstr>Roberts_Fletcher</vt:lpstr>
      <vt:lpstr>Robertson_Nick</vt:lpstr>
      <vt:lpstr>FWD!Robinson_Mitch</vt:lpstr>
      <vt:lpstr>Robinson_Mitch</vt:lpstr>
      <vt:lpstr>Rockliff_Tom</vt:lpstr>
      <vt:lpstr>Rohan_Gary</vt:lpstr>
      <vt:lpstr>Ronke_Ben</vt:lpstr>
      <vt:lpstr>Rose_James</vt:lpstr>
      <vt:lpstr>Ross_Jack</vt:lpstr>
      <vt:lpstr>Ross_Jackson</vt:lpstr>
      <vt:lpstr>Ross_Sebastian</vt:lpstr>
      <vt:lpstr>Rotham_Josh</vt:lpstr>
      <vt:lpstr>Roughead_Jarryd</vt:lpstr>
      <vt:lpstr>FWD!Roughead_Jordan</vt:lpstr>
      <vt:lpstr>Roughead_Jordan</vt:lpstr>
      <vt:lpstr>Rowbottom_James</vt:lpstr>
      <vt:lpstr>DEF!Rozee_Connor</vt:lpstr>
      <vt:lpstr>Rozee_Connor</vt:lpstr>
      <vt:lpstr>RUCK</vt:lpstr>
      <vt:lpstr>RUCK__Avg._0</vt:lpstr>
      <vt:lpstr>RUCoptions</vt:lpstr>
      <vt:lpstr>Ryan_Liam</vt:lpstr>
      <vt:lpstr>Ryan_Luke</vt:lpstr>
      <vt:lpstr>Ryder_Paddy</vt:lpstr>
      <vt:lpstr>Saad_Adam</vt:lpstr>
      <vt:lpstr>Salem_Christian</vt:lpstr>
      <vt:lpstr>Sandilands_Aaron</vt:lpstr>
      <vt:lpstr>Savage_Shane</vt:lpstr>
      <vt:lpstr>SCElites1</vt:lpstr>
      <vt:lpstr>SCElites2</vt:lpstr>
      <vt:lpstr>SCElites3</vt:lpstr>
      <vt:lpstr>SCElites4</vt:lpstr>
      <vt:lpstr>Schache_Josh</vt:lpstr>
      <vt:lpstr>Scharenberg_Matthew</vt:lpstr>
      <vt:lpstr>FWD!Scheer_Brad</vt:lpstr>
      <vt:lpstr>Scheer_Brad</vt:lpstr>
      <vt:lpstr>FWD!Schlensog_Blake</vt:lpstr>
      <vt:lpstr>Schlensog_Blake</vt:lpstr>
      <vt:lpstr>Schoenfeld_Josh</vt:lpstr>
      <vt:lpstr>Schoenmakers_Ryan</vt:lpstr>
      <vt:lpstr>Schofield_Will</vt:lpstr>
      <vt:lpstr>Schultz_Lachlan</vt:lpstr>
      <vt:lpstr>Schumacher_Angus</vt:lpstr>
      <vt:lpstr>Scott_Bailey</vt:lpstr>
      <vt:lpstr>Scrimshaw_Jack</vt:lpstr>
      <vt:lpstr>Scully_Tom</vt:lpstr>
      <vt:lpstr>Seedsman_Paul</vt:lpstr>
      <vt:lpstr>Selwood_Joel</vt:lpstr>
      <vt:lpstr>Selwood_Scott</vt:lpstr>
      <vt:lpstr>FWD!Setterfield_Will</vt:lpstr>
      <vt:lpstr>Setterfield_Will</vt:lpstr>
      <vt:lpstr>Sexton_Alex</vt:lpstr>
      <vt:lpstr>Shaw_Heath</vt:lpstr>
      <vt:lpstr>Sheed_Dom</vt:lpstr>
      <vt:lpstr>Sheppard_Brad</vt:lpstr>
      <vt:lpstr>Sheridan_Tommy</vt:lpstr>
      <vt:lpstr>Shiel_Dylan</vt:lpstr>
      <vt:lpstr>Shiels_Liam</vt:lpstr>
      <vt:lpstr>Shipley_Nick</vt:lpstr>
      <vt:lpstr>Sholl_Lachlan</vt:lpstr>
      <vt:lpstr>Short_Jayden</vt:lpstr>
      <vt:lpstr>Shuey_Luke</vt:lpstr>
      <vt:lpstr>Sicily_James</vt:lpstr>
      <vt:lpstr>Sidebottom_Steele</vt:lpstr>
      <vt:lpstr>Sier_Brayden</vt:lpstr>
      <vt:lpstr>DEF!Silvagni_Ben</vt:lpstr>
      <vt:lpstr>Silvagni_Ben</vt:lpstr>
      <vt:lpstr>DEF!Silvagni_Jack</vt:lpstr>
      <vt:lpstr>Silvagni_Jack</vt:lpstr>
      <vt:lpstr>Simpkin_Jy</vt:lpstr>
      <vt:lpstr>Simpson_Dawson</vt:lpstr>
      <vt:lpstr>Simpson_Kade</vt:lpstr>
      <vt:lpstr>Simpson_Sam</vt:lpstr>
      <vt:lpstr>Sinclair_Callum</vt:lpstr>
      <vt:lpstr>Sinclair_Jack</vt:lpstr>
      <vt:lpstr>Skinner_Sam</vt:lpstr>
      <vt:lpstr>Sloane_Rory</vt:lpstr>
      <vt:lpstr>Smith_Archie</vt:lpstr>
      <vt:lpstr>Smith_Bailey</vt:lpstr>
      <vt:lpstr>Smith_Brodie</vt:lpstr>
      <vt:lpstr>FWD!Smith_Devon</vt:lpstr>
      <vt:lpstr>Smith_Devon</vt:lpstr>
      <vt:lpstr>Smith_Ely</vt:lpstr>
      <vt:lpstr>Smith_Isaac</vt:lpstr>
      <vt:lpstr>Smith_Joel</vt:lpstr>
      <vt:lpstr>Smith_Josh</vt:lpstr>
      <vt:lpstr>Smith_Nick</vt:lpstr>
      <vt:lpstr>Smith_Roarke</vt:lpstr>
      <vt:lpstr>Smith_Timothy</vt:lpstr>
      <vt:lpstr>Smith_Zac</vt:lpstr>
      <vt:lpstr>Soldo_Ivan</vt:lpstr>
      <vt:lpstr>Spargo_Charlie</vt:lpstr>
      <vt:lpstr>Sparrow_Tom</vt:lpstr>
      <vt:lpstr>FWD!Sproule_Zachary</vt:lpstr>
      <vt:lpstr>Sproule_Zachary</vt:lpstr>
      <vt:lpstr>Stanley_Rhys</vt:lpstr>
      <vt:lpstr>FWD!Starcevich_Brandon</vt:lpstr>
      <vt:lpstr>Starcevich_Brandon</vt:lpstr>
      <vt:lpstr>Steele_Jack</vt:lpstr>
      <vt:lpstr>Stein_Jake</vt:lpstr>
      <vt:lpstr>Stengle_Tyson</vt:lpstr>
      <vt:lpstr>Stephenson_Jaidyn</vt:lpstr>
      <vt:lpstr>Steven_Jack</vt:lpstr>
      <vt:lpstr>Stewart_James</vt:lpstr>
      <vt:lpstr>Stewart_Tom</vt:lpstr>
      <vt:lpstr>Stocker_Liam</vt:lpstr>
      <vt:lpstr>Stoddart_Ryley</vt:lpstr>
      <vt:lpstr>FWD!Strachan_Kieran</vt:lpstr>
      <vt:lpstr>Strachan_Kieran</vt:lpstr>
      <vt:lpstr>Stratton_Ben</vt:lpstr>
      <vt:lpstr>Stretch_Billy</vt:lpstr>
      <vt:lpstr>Stringer_Jake</vt:lpstr>
      <vt:lpstr>Sturt_Sam</vt:lpstr>
      <vt:lpstr>Suckling_Matt</vt:lpstr>
      <vt:lpstr>Swallow_David</vt:lpstr>
      <vt:lpstr>Sweet_Jordon</vt:lpstr>
      <vt:lpstr>Switkowski_Sam</vt:lpstr>
      <vt:lpstr>Taberner_Matt</vt:lpstr>
      <vt:lpstr>Talia_Daniel</vt:lpstr>
      <vt:lpstr>Taranto_Tim</vt:lpstr>
      <vt:lpstr>Tarca_Jake</vt:lpstr>
      <vt:lpstr>Tarrant_Robbie</vt:lpstr>
      <vt:lpstr>FWD!Taylor_Curtis</vt:lpstr>
      <vt:lpstr>Taylor_Curtis</vt:lpstr>
      <vt:lpstr>Taylor_Harry</vt:lpstr>
      <vt:lpstr>Taylor_Lewis</vt:lpstr>
      <vt:lpstr>Taylor_Sam</vt:lpstr>
      <vt:lpstr>Team</vt:lpstr>
      <vt:lpstr>Thomas_Dale</vt:lpstr>
      <vt:lpstr>Thomas_Josh</vt:lpstr>
      <vt:lpstr>Thomas_Tarryn</vt:lpstr>
      <vt:lpstr>Thompson_Rory</vt:lpstr>
      <vt:lpstr>Thompson_Scott_D</vt:lpstr>
      <vt:lpstr>Thurlow_Jackson</vt:lpstr>
      <vt:lpstr>FWD!Tohill_Anton</vt:lpstr>
      <vt:lpstr>Tohill_Anton</vt:lpstr>
      <vt:lpstr>Tomlinson_Adam</vt:lpstr>
      <vt:lpstr>Townsend_Jacob</vt:lpstr>
      <vt:lpstr>Treloar_Adam</vt:lpstr>
      <vt:lpstr>Trengove_Jack</vt:lpstr>
      <vt:lpstr>Trengove_Jackson</vt:lpstr>
      <vt:lpstr>Tucker_Darcy</vt:lpstr>
      <vt:lpstr>Tucker_Durak</vt:lpstr>
      <vt:lpstr>Tuohy_Zach</vt:lpstr>
      <vt:lpstr>Turner_Fraser</vt:lpstr>
      <vt:lpstr>Turner_Kane</vt:lpstr>
      <vt:lpstr>Tyson_Dom</vt:lpstr>
      <vt:lpstr>Valente_Luke</vt:lpstr>
      <vt:lpstr>FWD!vandenBerg_Aaron</vt:lpstr>
      <vt:lpstr>vandenBerg_Aaron</vt:lpstr>
      <vt:lpstr>MID!Vandermeer_Laitham</vt:lpstr>
      <vt:lpstr>Vandermeer_Laitham</vt:lpstr>
      <vt:lpstr>Varcoe_Travis</vt:lpstr>
      <vt:lpstr>FWD!Vardy_Nathan</vt:lpstr>
      <vt:lpstr>Vardy_Nathan</vt:lpstr>
      <vt:lpstr>Venables_Daniel</vt:lpstr>
      <vt:lpstr>Vickers_Willis_Ed</vt:lpstr>
      <vt:lpstr>Viney_Jack</vt:lpstr>
      <vt:lpstr>Vlastuin_Nick</vt:lpstr>
      <vt:lpstr>Wagner_Corey</vt:lpstr>
      <vt:lpstr>Wagner_Josh</vt:lpstr>
      <vt:lpstr>FWD!Walker_Guy</vt:lpstr>
      <vt:lpstr>Walker_Guy</vt:lpstr>
      <vt:lpstr>Walker_Josh</vt:lpstr>
      <vt:lpstr>FWD!Walker_Mathew</vt:lpstr>
      <vt:lpstr>Walker_Mathew</vt:lpstr>
      <vt:lpstr>Walker_Taylor</vt:lpstr>
      <vt:lpstr>Walker_Will</vt:lpstr>
      <vt:lpstr>FWD!Wallis_Mitch</vt:lpstr>
      <vt:lpstr>Wallis_Mitch</vt:lpstr>
      <vt:lpstr>Walsh_Sam</vt:lpstr>
      <vt:lpstr>FWD!Walters_Michael</vt:lpstr>
      <vt:lpstr>Walters_Michael</vt:lpstr>
      <vt:lpstr>Ward_Callan</vt:lpstr>
      <vt:lpstr>Waterman_Jake</vt:lpstr>
      <vt:lpstr>Watson_Declan</vt:lpstr>
      <vt:lpstr>Watson_Francis</vt:lpstr>
      <vt:lpstr>MID!Watson_Tobe</vt:lpstr>
      <vt:lpstr>Watson_Tobe</vt:lpstr>
      <vt:lpstr>Watts_Jack</vt:lpstr>
      <vt:lpstr>Webb_Lukas</vt:lpstr>
      <vt:lpstr>Webster_Jimmy</vt:lpstr>
      <vt:lpstr>Weideman_Sam</vt:lpstr>
      <vt:lpstr>Weitering_Jacob</vt:lpstr>
      <vt:lpstr>DEF!Weller_Lachie</vt:lpstr>
      <vt:lpstr>Weller_Lachie</vt:lpstr>
      <vt:lpstr>Weller_Maverick</vt:lpstr>
      <vt:lpstr>Wells_Daniel</vt:lpstr>
      <vt:lpstr>West_Rhylee</vt:lpstr>
      <vt:lpstr>FWD!Westhoff_Justin</vt:lpstr>
      <vt:lpstr>Westhoff_Justin</vt:lpstr>
      <vt:lpstr>White_Brandon</vt:lpstr>
      <vt:lpstr>Whitfield_Lachlan</vt:lpstr>
      <vt:lpstr>MID!Wicks_Samuel</vt:lpstr>
      <vt:lpstr>Wicks_Samuel</vt:lpstr>
      <vt:lpstr>Wigg_Harrison</vt:lpstr>
      <vt:lpstr>Wilkie_Callum</vt:lpstr>
      <vt:lpstr>Wilkinson_Tom</vt:lpstr>
      <vt:lpstr>Williams_Bailey</vt:lpstr>
      <vt:lpstr>FWD!Williams_Bailey_WCE</vt:lpstr>
      <vt:lpstr>Williams_Bailey_WCE</vt:lpstr>
      <vt:lpstr>Williams_Marley</vt:lpstr>
      <vt:lpstr>Williams_Zac</vt:lpstr>
      <vt:lpstr>Williamson_Tom</vt:lpstr>
      <vt:lpstr>Wills_Rupert</vt:lpstr>
      <vt:lpstr>Wilson_Nathan</vt:lpstr>
      <vt:lpstr>Wilson_Patrick</vt:lpstr>
      <vt:lpstr>Wines_Ollie</vt:lpstr>
      <vt:lpstr>FWD!Wingard_Chad</vt:lpstr>
      <vt:lpstr>Wingard_Chad</vt:lpstr>
      <vt:lpstr>Witherden_Alex</vt:lpstr>
      <vt:lpstr>Witts_Jarrod</vt:lpstr>
      <vt:lpstr>Wood_Easton</vt:lpstr>
      <vt:lpstr>Wood_Mason</vt:lpstr>
      <vt:lpstr>FWD!Woodcock_Boyd</vt:lpstr>
      <vt:lpstr>Woodcock_Boyd</vt:lpstr>
      <vt:lpstr>Wooller_Toby</vt:lpstr>
      <vt:lpstr>FWD!Worpel_James</vt:lpstr>
      <vt:lpstr>Worpel_James</vt:lpstr>
      <vt:lpstr>Wright_Peter</vt:lpstr>
      <vt:lpstr>Wright_Sam</vt:lpstr>
      <vt:lpstr>FWD!Xerri_Tristan</vt:lpstr>
      <vt:lpstr>Xerri_Tristan</vt:lpstr>
      <vt:lpstr>MID!Yeo_Elliot</vt:lpstr>
      <vt:lpstr>Young_Aaron</vt:lpstr>
      <vt:lpstr>Young_Lachlan</vt:lpstr>
      <vt:lpstr>Young_Lewis</vt:lpstr>
      <vt:lpstr>Young_Robert</vt:lpstr>
      <vt:lpstr>Zaharakis_David</vt:lpstr>
      <vt:lpstr>Zerk_Thatcher_Brandon</vt:lpstr>
      <vt:lpstr>Ziebell_Jack</vt:lpstr>
      <vt:lpstr>Zorko_Dayne</vt:lpstr>
      <vt:lpstr>Zurhaar_Cameron</vt:lpstr>
    </vt:vector>
  </TitlesOfParts>
  <Company>Arts Centre Melbourne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wmaconac</dc:creator>
  <cp:lastModifiedBy>wmaconac</cp:lastModifiedBy>
  <dcterms:created xsi:type="dcterms:W3CDTF">2018-01-05T22:24:16Z</dcterms:created>
  <dcterms:modified xsi:type="dcterms:W3CDTF">2018-12-19T11:52:47Z</dcterms:modified>
</cp:coreProperties>
</file>